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xr:revisionPtr revIDLastSave="0" documentId="13_ncr:1_{C79482B4-2FCF-4983-9A94-42A350641716}" xr6:coauthVersionLast="47" xr6:coauthVersionMax="47" xr10:uidLastSave="{00000000-0000-0000-0000-000000000000}"/>
  <bookViews>
    <workbookView xWindow="-120" yWindow="-120" windowWidth="25440" windowHeight="15390" tabRatio="825" xr2:uid="{00000000-000D-0000-FFFF-FFFF00000000}"/>
  </bookViews>
  <sheets>
    <sheet name="①入力・出力の手順" sheetId="12" r:id="rId1"/>
    <sheet name="②出艇申告記録用紙 _別紙５" sheetId="6" r:id="rId2"/>
    <sheet name="③フィニッシュ時刻記録用紙_別紙６" sheetId="9" r:id="rId3"/>
    <sheet name="④ﾊﾟｰﾃｨ受付記録用紙_別紙５ " sheetId="5" r:id="rId4"/>
    <sheet name="⑤レガッタ精算書_別紙_７" sheetId="7" r:id="rId5"/>
    <sheet name="⑥審問要求書プロテストフォーム" sheetId="10" r:id="rId6"/>
  </sheets>
  <definedNames>
    <definedName name="_xlnm.Print_Area" localSheetId="4">⑤レガッタ精算書_別紙_７!$A$1:$K$42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5" i="12" l="1"/>
  <c r="E35" i="12" s="1"/>
  <c r="D32" i="12"/>
  <c r="E32" i="12" s="1"/>
  <c r="D31" i="12"/>
  <c r="E31" i="12" s="1"/>
  <c r="D30" i="12"/>
  <c r="E30" i="12" s="1"/>
  <c r="D29" i="12"/>
  <c r="E29" i="12" s="1"/>
  <c r="D28" i="12"/>
  <c r="E28" i="12" s="1"/>
  <c r="D27" i="12"/>
  <c r="E27" i="12" s="1"/>
  <c r="D26" i="12"/>
  <c r="E26" i="12" s="1"/>
  <c r="D25" i="12"/>
  <c r="E25" i="12" s="1"/>
  <c r="D24" i="12"/>
  <c r="E24" i="12" s="1"/>
  <c r="D23" i="12"/>
  <c r="E23" i="12" s="1"/>
  <c r="G50" i="6" l="1"/>
  <c r="B11" i="5" l="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11" i="6" l="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H8" i="7" l="1"/>
  <c r="H9" i="7"/>
  <c r="H10" i="7"/>
  <c r="H26" i="7"/>
  <c r="B24" i="12"/>
  <c r="B25" i="12" s="1"/>
  <c r="B26" i="12" s="1"/>
  <c r="B27" i="12" s="1"/>
  <c r="D11" i="12" s="1"/>
  <c r="H12" i="7" l="1"/>
  <c r="H27" i="7" s="1"/>
  <c r="H28" i="7" s="1"/>
  <c r="B28" i="12"/>
  <c r="E11" i="12" s="1"/>
  <c r="B29" i="12" l="1"/>
  <c r="B30" i="12" s="1"/>
  <c r="B31" i="12" l="1"/>
  <c r="B32" i="12" l="1"/>
  <c r="J11" i="12" l="1"/>
  <c r="I7" i="6" s="1"/>
  <c r="I11" i="12"/>
  <c r="I5" i="6" s="1"/>
  <c r="H11" i="12"/>
  <c r="C11" i="12"/>
  <c r="F11" i="12"/>
  <c r="E5" i="6" l="1"/>
  <c r="K1" i="6" s="1"/>
  <c r="D3" i="6"/>
  <c r="D1" i="7"/>
  <c r="E3" i="6"/>
  <c r="G11" i="12"/>
  <c r="K1" i="7"/>
  <c r="C1" i="7" l="1"/>
  <c r="D3" i="9"/>
  <c r="D3" i="5"/>
  <c r="E3" i="5"/>
  <c r="E3" i="9"/>
  <c r="G5" i="6"/>
  <c r="E7" i="6"/>
  <c r="K4" i="7"/>
  <c r="E5" i="9"/>
  <c r="E5" i="5"/>
  <c r="E7" i="5" l="1"/>
  <c r="E7" i="9"/>
</calcChain>
</file>

<file path=xl/sharedStrings.xml><?xml version="1.0" encoding="utf-8"?>
<sst xmlns="http://schemas.openxmlformats.org/spreadsheetml/2006/main" count="706" uniqueCount="320">
  <si>
    <t>*艇名は順不動</t>
  </si>
  <si>
    <t>艇　　名</t>
  </si>
  <si>
    <t>ｾｰﾙNo</t>
  </si>
  <si>
    <t>備　　考</t>
  </si>
  <si>
    <t>人</t>
  </si>
  <si>
    <t>BOSS</t>
  </si>
  <si>
    <t>CORAL SEA</t>
  </si>
  <si>
    <t>MAHANA</t>
  </si>
  <si>
    <t>№</t>
  </si>
  <si>
    <t>合　計</t>
  </si>
  <si>
    <t>VISCONTINA</t>
  </si>
  <si>
    <t>開催時間：</t>
    <rPh sb="0" eb="2">
      <t>カイサイ</t>
    </rPh>
    <rPh sb="2" eb="4">
      <t>ジカン</t>
    </rPh>
    <phoneticPr fontId="3"/>
  </si>
  <si>
    <t>ﾊﾟｰﾃｲ出席人数　　　　　　　　　　(正の字で記入)</t>
    <rPh sb="5" eb="7">
      <t>シュッセキ</t>
    </rPh>
    <rPh sb="20" eb="21">
      <t>セイ</t>
    </rPh>
    <rPh sb="22" eb="23">
      <t>ジ</t>
    </rPh>
    <rPh sb="24" eb="26">
      <t>キニュウ</t>
    </rPh>
    <phoneticPr fontId="3"/>
  </si>
  <si>
    <t>参加費　　　　　　　合計(円)</t>
    <rPh sb="0" eb="3">
      <t>サンカヒ</t>
    </rPh>
    <rPh sb="10" eb="12">
      <t>ゴウケイ</t>
    </rPh>
    <rPh sb="13" eb="14">
      <t>エン</t>
    </rPh>
    <phoneticPr fontId="3"/>
  </si>
  <si>
    <t>人</t>
    <rPh sb="0" eb="1">
      <t>ニン</t>
    </rPh>
    <phoneticPr fontId="3"/>
  </si>
  <si>
    <t>円</t>
    <rPh sb="0" eb="1">
      <t>エン</t>
    </rPh>
    <phoneticPr fontId="3"/>
  </si>
  <si>
    <t>開催日：</t>
    <rPh sb="0" eb="2">
      <t>カイサイ</t>
    </rPh>
    <rPh sb="2" eb="3">
      <t>ビ</t>
    </rPh>
    <phoneticPr fontId="4"/>
  </si>
  <si>
    <t>艇長会議：</t>
    <rPh sb="0" eb="2">
      <t>テイチョウ</t>
    </rPh>
    <rPh sb="2" eb="4">
      <t>カイギ</t>
    </rPh>
    <phoneticPr fontId="4"/>
  </si>
  <si>
    <t>№</t>
    <phoneticPr fontId="4"/>
  </si>
  <si>
    <t>艇　　名</t>
    <rPh sb="0" eb="4">
      <t>テイメイ</t>
    </rPh>
    <phoneticPr fontId="4"/>
  </si>
  <si>
    <t>ﾊﾟｰﾃｲ参加　　　　　　予定人数</t>
    <rPh sb="5" eb="7">
      <t>サンカ</t>
    </rPh>
    <rPh sb="13" eb="15">
      <t>ヨテイ</t>
    </rPh>
    <rPh sb="15" eb="16">
      <t>ニン</t>
    </rPh>
    <rPh sb="16" eb="17">
      <t>スウ</t>
    </rPh>
    <phoneticPr fontId="4"/>
  </si>
  <si>
    <t>備　　考</t>
    <rPh sb="0" eb="4">
      <t>ビコウ</t>
    </rPh>
    <phoneticPr fontId="4"/>
  </si>
  <si>
    <t>人</t>
    <rPh sb="0" eb="1">
      <t>ニン</t>
    </rPh>
    <phoneticPr fontId="4"/>
  </si>
  <si>
    <t>合　計</t>
    <rPh sb="0" eb="3">
      <t>ゴウケイ</t>
    </rPh>
    <phoneticPr fontId="4"/>
  </si>
  <si>
    <t>出席人数　　　　　合計</t>
    <rPh sb="0" eb="2">
      <t>シュッセキ</t>
    </rPh>
    <rPh sb="2" eb="3">
      <t>ニン</t>
    </rPh>
    <rPh sb="3" eb="4">
      <t>スウ</t>
    </rPh>
    <rPh sb="9" eb="11">
      <t>ゴウケイ</t>
    </rPh>
    <phoneticPr fontId="3"/>
  </si>
  <si>
    <t>ｾｰﾙNo</t>
    <phoneticPr fontId="4"/>
  </si>
  <si>
    <r>
      <t>出艇確認</t>
    </r>
    <r>
      <rPr>
        <sz val="10"/>
        <rFont val="ＭＳ Ｐゴシック"/>
        <family val="3"/>
        <charset val="128"/>
      </rPr>
      <t>　　　　　　　(出艇=レ印)</t>
    </r>
    <rPh sb="0" eb="2">
      <t>シュッテイ</t>
    </rPh>
    <rPh sb="2" eb="4">
      <t>カクニン</t>
    </rPh>
    <rPh sb="12" eb="14">
      <t>シュッテイ</t>
    </rPh>
    <rPh sb="16" eb="17">
      <t>シルシ</t>
    </rPh>
    <phoneticPr fontId="4"/>
  </si>
  <si>
    <r>
      <t>出艇料</t>
    </r>
    <r>
      <rPr>
        <sz val="10"/>
        <rFont val="ＭＳ Ｐゴシック"/>
        <family val="3"/>
        <charset val="128"/>
      </rPr>
      <t>　　　　　　(円)</t>
    </r>
    <rPh sb="0" eb="2">
      <t>シュッテイ</t>
    </rPh>
    <rPh sb="2" eb="3">
      <t>リョウ</t>
    </rPh>
    <rPh sb="10" eb="11">
      <t>エン</t>
    </rPh>
    <phoneticPr fontId="4"/>
  </si>
  <si>
    <t>*艇名は順不同</t>
    <rPh sb="1" eb="3">
      <t>テイメイ</t>
    </rPh>
    <rPh sb="4" eb="5">
      <t>ジュン</t>
    </rPh>
    <rPh sb="5" eb="7">
      <t>フドウ</t>
    </rPh>
    <phoneticPr fontId="4"/>
  </si>
  <si>
    <t>*参加費＝1,000円/1人</t>
    <rPh sb="1" eb="4">
      <t>サンカヒ</t>
    </rPh>
    <rPh sb="10" eb="11">
      <t>エン</t>
    </rPh>
    <rPh sb="12" eb="14">
      <t>１ニン</t>
    </rPh>
    <phoneticPr fontId="3"/>
  </si>
  <si>
    <t>*出艇料：賛助会員艇3,000円、非賛助会員艇4,000円</t>
    <rPh sb="1" eb="2">
      <t>デ</t>
    </rPh>
    <rPh sb="2" eb="4">
      <t>テイリョウ</t>
    </rPh>
    <rPh sb="5" eb="7">
      <t>サンジョ</t>
    </rPh>
    <rPh sb="7" eb="9">
      <t>カイイン</t>
    </rPh>
    <rPh sb="9" eb="10">
      <t>テイ</t>
    </rPh>
    <rPh sb="15" eb="16">
      <t>エン</t>
    </rPh>
    <rPh sb="17" eb="18">
      <t>ヒ</t>
    </rPh>
    <rPh sb="18" eb="20">
      <t>サンジョ</t>
    </rPh>
    <rPh sb="20" eb="22">
      <t>カイイン</t>
    </rPh>
    <rPh sb="22" eb="23">
      <t>テイ</t>
    </rPh>
    <rPh sb="28" eb="29">
      <t>エン</t>
    </rPh>
    <phoneticPr fontId="4"/>
  </si>
  <si>
    <t>yellow</t>
    <phoneticPr fontId="4"/>
  </si>
  <si>
    <t>red</t>
    <phoneticPr fontId="4"/>
  </si>
  <si>
    <t>表彰ﾊﾟｰﾃｨ受付記録</t>
    <phoneticPr fontId="3"/>
  </si>
  <si>
    <t>開　催　日　；</t>
    <phoneticPr fontId="3"/>
  </si>
  <si>
    <t>担当ｺﾐﾃｨｰ ；</t>
    <phoneticPr fontId="3"/>
  </si>
  <si>
    <t>担当ｺﾐﾃｨｰ：</t>
    <rPh sb="0" eb="2">
      <t>タントウ</t>
    </rPh>
    <phoneticPr fontId="4"/>
  </si>
  <si>
    <t>項目・内容</t>
    <rPh sb="0" eb="2">
      <t>コウモク</t>
    </rPh>
    <rPh sb="3" eb="5">
      <t>ナイヨウ</t>
    </rPh>
    <phoneticPr fontId="4"/>
  </si>
  <si>
    <t>金　額</t>
    <rPh sb="0" eb="1">
      <t>キン</t>
    </rPh>
    <rPh sb="2" eb="3">
      <t>ガク</t>
    </rPh>
    <phoneticPr fontId="4"/>
  </si>
  <si>
    <t>備　考</t>
    <rPh sb="0" eb="1">
      <t>ソナエ</t>
    </rPh>
    <rPh sb="2" eb="3">
      <t>コウ</t>
    </rPh>
    <phoneticPr fontId="4"/>
  </si>
  <si>
    <t>収</t>
    <rPh sb="0" eb="1">
      <t>シュウニュウ</t>
    </rPh>
    <phoneticPr fontId="4"/>
  </si>
  <si>
    <t>ﾚｰｽ出艇料（賛助会員艇）</t>
    <rPh sb="3" eb="4">
      <t>デ</t>
    </rPh>
    <rPh sb="4" eb="5">
      <t>テイ</t>
    </rPh>
    <rPh sb="5" eb="6">
      <t>リョウ</t>
    </rPh>
    <rPh sb="7" eb="9">
      <t>サンジョ</t>
    </rPh>
    <rPh sb="9" eb="11">
      <t>カイイン</t>
    </rPh>
    <rPh sb="11" eb="12">
      <t>テイ</t>
    </rPh>
    <phoneticPr fontId="4"/>
  </si>
  <si>
    <t>円/1艇</t>
    <rPh sb="0" eb="1">
      <t>エン</t>
    </rPh>
    <rPh sb="3" eb="4">
      <t>テイ</t>
    </rPh>
    <phoneticPr fontId="4"/>
  </si>
  <si>
    <t>参加艇数</t>
    <rPh sb="0" eb="2">
      <t>サンカ</t>
    </rPh>
    <rPh sb="3" eb="4">
      <t>スウ</t>
    </rPh>
    <phoneticPr fontId="4"/>
  </si>
  <si>
    <t>ﾚｰｽ出艇料（非賛助会員艇）</t>
    <rPh sb="3" eb="4">
      <t>デ</t>
    </rPh>
    <rPh sb="4" eb="5">
      <t>テイ</t>
    </rPh>
    <rPh sb="5" eb="6">
      <t>リョウ</t>
    </rPh>
    <rPh sb="7" eb="8">
      <t>ヒ</t>
    </rPh>
    <rPh sb="8" eb="10">
      <t>サンジョ</t>
    </rPh>
    <rPh sb="10" eb="12">
      <t>カイイン</t>
    </rPh>
    <rPh sb="12" eb="13">
      <t>テイ</t>
    </rPh>
    <phoneticPr fontId="4"/>
  </si>
  <si>
    <t>参加艇数</t>
    <phoneticPr fontId="4"/>
  </si>
  <si>
    <t>入</t>
    <rPh sb="0" eb="1">
      <t>ニュウ</t>
    </rPh>
    <phoneticPr fontId="4"/>
  </si>
  <si>
    <t>ﾊﾟｰﾃｨｰ参加費</t>
    <rPh sb="6" eb="8">
      <t>サンカ</t>
    </rPh>
    <rPh sb="8" eb="9">
      <t>ヒ</t>
    </rPh>
    <phoneticPr fontId="4"/>
  </si>
  <si>
    <t>円/1人</t>
    <rPh sb="0" eb="1">
      <t>エン</t>
    </rPh>
    <rPh sb="3" eb="4">
      <t>ニン</t>
    </rPh>
    <phoneticPr fontId="4"/>
  </si>
  <si>
    <t>収入合計</t>
    <rPh sb="0" eb="2">
      <t>シュウニュウ</t>
    </rPh>
    <rPh sb="2" eb="4">
      <t>ゴウケイ</t>
    </rPh>
    <phoneticPr fontId="4"/>
  </si>
  <si>
    <t>レース支援艇費用</t>
    <rPh sb="3" eb="5">
      <t>シエン</t>
    </rPh>
    <rPh sb="5" eb="6">
      <t>テイ</t>
    </rPh>
    <rPh sb="6" eb="8">
      <t>ヒヨウ</t>
    </rPh>
    <phoneticPr fontId="4"/>
  </si>
  <si>
    <t>事務所に直接支払い願います。</t>
  </si>
  <si>
    <t>賞品代金</t>
    <rPh sb="0" eb="2">
      <t>ショウヒン</t>
    </rPh>
    <rPh sb="2" eb="4">
      <t>ダイキン</t>
    </rPh>
    <phoneticPr fontId="4"/>
  </si>
  <si>
    <t>支</t>
    <rPh sb="0" eb="1">
      <t>シ</t>
    </rPh>
    <phoneticPr fontId="4"/>
  </si>
  <si>
    <t>表彰式会場使用料</t>
    <rPh sb="0" eb="2">
      <t>ヒョウショウ</t>
    </rPh>
    <rPh sb="2" eb="3">
      <t>シキ</t>
    </rPh>
    <rPh sb="3" eb="5">
      <t>カイジョウ</t>
    </rPh>
    <rPh sb="5" eb="7">
      <t>シヨウ</t>
    </rPh>
    <rPh sb="7" eb="8">
      <t>リョウ</t>
    </rPh>
    <phoneticPr fontId="4"/>
  </si>
  <si>
    <t>事務所に直接支払い願います。</t>
    <phoneticPr fontId="4"/>
  </si>
  <si>
    <t>出</t>
    <rPh sb="0" eb="1">
      <t>デ</t>
    </rPh>
    <phoneticPr fontId="4"/>
  </si>
  <si>
    <t>ﾊﾟｰﾃｨｰ費用明細</t>
    <rPh sb="6" eb="8">
      <t>ヒヨウ</t>
    </rPh>
    <rPh sb="8" eb="10">
      <t>メイサイ</t>
    </rPh>
    <phoneticPr fontId="4"/>
  </si>
  <si>
    <t>①</t>
    <phoneticPr fontId="4"/>
  </si>
  <si>
    <t>ラッキー７、ブービー賞ワイン</t>
    <rPh sb="10" eb="11">
      <t>ショウ</t>
    </rPh>
    <phoneticPr fontId="4"/>
  </si>
  <si>
    <t>②</t>
    <phoneticPr fontId="4"/>
  </si>
  <si>
    <t>③</t>
    <phoneticPr fontId="4"/>
  </si>
  <si>
    <t>④</t>
    <phoneticPr fontId="4"/>
  </si>
  <si>
    <t>⑤</t>
    <phoneticPr fontId="4"/>
  </si>
  <si>
    <t>⑥</t>
    <phoneticPr fontId="4"/>
  </si>
  <si>
    <t>⑦</t>
    <phoneticPr fontId="4"/>
  </si>
  <si>
    <t>⑧</t>
    <phoneticPr fontId="4"/>
  </si>
  <si>
    <t>⑨</t>
    <phoneticPr fontId="4"/>
  </si>
  <si>
    <t>支出合計</t>
    <rPh sb="0" eb="2">
      <t>シシュツ</t>
    </rPh>
    <rPh sb="2" eb="4">
      <t>ゴウケイ</t>
    </rPh>
    <phoneticPr fontId="4"/>
  </si>
  <si>
    <t>収支バランス</t>
    <rPh sb="0" eb="2">
      <t>シュウシ</t>
    </rPh>
    <phoneticPr fontId="4"/>
  </si>
  <si>
    <t>ＨＹＣ会計への入金金額</t>
    <rPh sb="3" eb="5">
      <t>カイケイ</t>
    </rPh>
    <rPh sb="7" eb="9">
      <t>ニュウキン</t>
    </rPh>
    <rPh sb="9" eb="11">
      <t>キンガク</t>
    </rPh>
    <phoneticPr fontId="4"/>
  </si>
  <si>
    <t>精算書の使用方法</t>
    <rPh sb="0" eb="2">
      <t>セイサン</t>
    </rPh>
    <rPh sb="2" eb="3">
      <t>ショ</t>
    </rPh>
    <rPh sb="4" eb="6">
      <t>シヨウ</t>
    </rPh>
    <rPh sb="6" eb="8">
      <t>ホウホウ</t>
    </rPh>
    <phoneticPr fontId="4"/>
  </si>
  <si>
    <t>　　　*収支バランスがプラスとなった時はクラブ会計へ入金下さい。</t>
    <rPh sb="4" eb="6">
      <t>シュウシ</t>
    </rPh>
    <rPh sb="15" eb="19">
      <t>ナッタトキ</t>
    </rPh>
    <rPh sb="23" eb="25">
      <t>カイケイ</t>
    </rPh>
    <rPh sb="26" eb="28">
      <t>ニュウキン</t>
    </rPh>
    <rPh sb="28" eb="29">
      <t>クダ</t>
    </rPh>
    <phoneticPr fontId="4"/>
  </si>
  <si>
    <t>　　　*収支バランスがマイナスとなった時はクラブで補填致しますが,基本的にバランスを心掛けてください。</t>
    <rPh sb="4" eb="6">
      <t>シュウシ</t>
    </rPh>
    <rPh sb="16" eb="20">
      <t>ナッタトキ</t>
    </rPh>
    <rPh sb="25" eb="27">
      <t>ホテン</t>
    </rPh>
    <rPh sb="27" eb="28">
      <t>イタ</t>
    </rPh>
    <rPh sb="33" eb="36">
      <t>キホンテキ</t>
    </rPh>
    <rPh sb="42" eb="44">
      <t>ココロガ</t>
    </rPh>
    <phoneticPr fontId="4"/>
  </si>
  <si>
    <t>　　　*HYC会計振込口座：みずほ銀行 湘南台支店　口座番号:普通1078991　</t>
    <rPh sb="7" eb="9">
      <t>カイケイ</t>
    </rPh>
    <rPh sb="11" eb="13">
      <t>コウザ</t>
    </rPh>
    <rPh sb="20" eb="23">
      <t>ショウナンダイ</t>
    </rPh>
    <rPh sb="23" eb="25">
      <t>シテン</t>
    </rPh>
    <phoneticPr fontId="4"/>
  </si>
  <si>
    <t>　　　　　　　　　　　　　　　　　 特定非営利活動法人葉山ヨットクラブ</t>
    <phoneticPr fontId="4"/>
  </si>
  <si>
    <t>　　　　　　　　　　　　　　　　　　　E-mail；ponton@firstmarine.co.jp　　　　携帯；090-9231-0554</t>
    <phoneticPr fontId="4"/>
  </si>
  <si>
    <t>以上</t>
    <rPh sb="0" eb="2">
      <t>イジョウ</t>
    </rPh>
    <phoneticPr fontId="4"/>
  </si>
  <si>
    <t>精算書</t>
    <phoneticPr fontId="4"/>
  </si>
  <si>
    <t>フィニッシュ時刻記入用紙</t>
    <rPh sb="6" eb="8">
      <t>ジコク</t>
    </rPh>
    <rPh sb="8" eb="10">
      <t>キニュウ</t>
    </rPh>
    <rPh sb="10" eb="12">
      <t>ヨウシ</t>
    </rPh>
    <phoneticPr fontId="4"/>
  </si>
  <si>
    <t>フィニッシュ時刻</t>
  </si>
  <si>
    <t>備　　考</t>
    <rPh sb="0" eb="1">
      <t>ソナエ</t>
    </rPh>
    <rPh sb="3" eb="4">
      <t>コウ</t>
    </rPh>
    <phoneticPr fontId="4"/>
  </si>
  <si>
    <t>　　　　：　　　　：</t>
    <phoneticPr fontId="4"/>
  </si>
  <si>
    <t>ｽﾀｰﾄ時刻　：</t>
    <rPh sb="4" eb="6">
      <t>ジコク</t>
    </rPh>
    <phoneticPr fontId="4"/>
  </si>
  <si>
    <t>Momo</t>
    <phoneticPr fontId="4"/>
  </si>
  <si>
    <t>開催日</t>
    <rPh sb="0" eb="2">
      <t>カイサイ</t>
    </rPh>
    <rPh sb="2" eb="3">
      <t>ビ</t>
    </rPh>
    <phoneticPr fontId="4"/>
  </si>
  <si>
    <t>ﾚｰｽ名</t>
    <rPh sb="3" eb="4">
      <t>メイ</t>
    </rPh>
    <phoneticPr fontId="4"/>
  </si>
  <si>
    <t>担当ｺﾐｯﾃｨ</t>
    <rPh sb="0" eb="2">
      <t>タントウ</t>
    </rPh>
    <phoneticPr fontId="4"/>
  </si>
  <si>
    <t>ﾚｰｽｺｰｽ及びｸﾞﾚｰﾄﾞ</t>
    <rPh sb="6" eb="7">
      <t>オヨ</t>
    </rPh>
    <phoneticPr fontId="4"/>
  </si>
  <si>
    <t>摘　　　　　　要</t>
    <rPh sb="0" eb="1">
      <t>テキ</t>
    </rPh>
    <rPh sb="7" eb="8">
      <t>ヨウ</t>
    </rPh>
    <phoneticPr fontId="4"/>
  </si>
  <si>
    <t>ＨＭＹＣとの共催（ﾚｰｽ運営：ＨＭＹＣ、ﾊﾟｰﾃｨ-：ＨＹＣ)</t>
    <rPh sb="6" eb="8">
      <t>キョウサイ</t>
    </rPh>
    <rPh sb="12" eb="14">
      <t>ウンエイ</t>
    </rPh>
    <phoneticPr fontId="4"/>
  </si>
  <si>
    <t>ﾚｰｽ終了後、忘年会</t>
    <rPh sb="3" eb="5">
      <t>シュウリョウ</t>
    </rPh>
    <rPh sb="5" eb="6">
      <t>ゴ</t>
    </rPh>
    <rPh sb="7" eb="10">
      <t>ボウネンカイ</t>
    </rPh>
    <phoneticPr fontId="4"/>
  </si>
  <si>
    <t>石原杯</t>
    <rPh sb="0" eb="2">
      <t>イシハラ</t>
    </rPh>
    <rPh sb="2" eb="3">
      <t>ハイ</t>
    </rPh>
    <phoneticPr fontId="4"/>
  </si>
  <si>
    <t>実行委員会・Ｇ1、初島回航</t>
    <rPh sb="0" eb="2">
      <t>ジッコウ</t>
    </rPh>
    <rPh sb="2" eb="5">
      <t>イインカイ</t>
    </rPh>
    <rPh sb="9" eb="10">
      <t>ハツ</t>
    </rPh>
    <rPh sb="10" eb="11">
      <t>シマ</t>
    </rPh>
    <rPh sb="11" eb="13">
      <t>カイコウ</t>
    </rPh>
    <phoneticPr fontId="4"/>
  </si>
  <si>
    <t>G1、烏帽子岩回航</t>
    <rPh sb="3" eb="6">
      <t>エボシ</t>
    </rPh>
    <rPh sb="6" eb="7">
      <t>イワ</t>
    </rPh>
    <rPh sb="7" eb="9">
      <t>カイコウ</t>
    </rPh>
    <phoneticPr fontId="4"/>
  </si>
  <si>
    <t>開催回数</t>
    <rPh sb="0" eb="2">
      <t>カイサイ</t>
    </rPh>
    <rPh sb="2" eb="3">
      <t>カイ</t>
    </rPh>
    <rPh sb="3" eb="4">
      <t>スウ</t>
    </rPh>
    <phoneticPr fontId="4"/>
  </si>
  <si>
    <t>開催回数</t>
    <rPh sb="0" eb="2">
      <t>カイサイ</t>
    </rPh>
    <rPh sb="2" eb="4">
      <t>カイスウ</t>
    </rPh>
    <phoneticPr fontId="4"/>
  </si>
  <si>
    <t>＊レース日程が変更になった場合、開催日は手入力願います。</t>
    <rPh sb="4" eb="6">
      <t>ニッテイ</t>
    </rPh>
    <rPh sb="7" eb="9">
      <t>ヘンコウ</t>
    </rPh>
    <rPh sb="13" eb="15">
      <t>バアイ</t>
    </rPh>
    <rPh sb="16" eb="19">
      <t>カイサイビ</t>
    </rPh>
    <rPh sb="20" eb="21">
      <t>テ</t>
    </rPh>
    <rPh sb="21" eb="23">
      <t>ニュウリョク</t>
    </rPh>
    <rPh sb="23" eb="24">
      <t>ネガ</t>
    </rPh>
    <phoneticPr fontId="4"/>
  </si>
  <si>
    <t>クラブルーム</t>
    <phoneticPr fontId="4"/>
  </si>
  <si>
    <t>艇長会議</t>
  </si>
  <si>
    <t>ｽﾀｰﾄ時刻</t>
    <rPh sb="4" eb="6">
      <t>ジコク</t>
    </rPh>
    <phoneticPr fontId="4"/>
  </si>
  <si>
    <t>ﾚｰｽｽﾀｰﾄ：</t>
    <phoneticPr fontId="4"/>
  </si>
  <si>
    <t>出艇申告記録</t>
    <phoneticPr fontId="4"/>
  </si>
  <si>
    <t>フィニッシュ時刻記入用紙を出力して下さい。フィニッシュ時の記録用紙です。</t>
    <rPh sb="13" eb="15">
      <t>シュツリョク</t>
    </rPh>
    <rPh sb="17" eb="18">
      <t>クダ</t>
    </rPh>
    <rPh sb="27" eb="28">
      <t>ジ</t>
    </rPh>
    <rPh sb="29" eb="30">
      <t>キ</t>
    </rPh>
    <rPh sb="30" eb="31">
      <t>ロク</t>
    </rPh>
    <rPh sb="31" eb="33">
      <t>ヨウシ</t>
    </rPh>
    <phoneticPr fontId="4"/>
  </si>
  <si>
    <t>表彰ﾊﾟｰﾃｨ受付記録用紙を出力して下さい。表彰ﾊﾟｰﾃｨの受付用です。</t>
    <rPh sb="14" eb="16">
      <t>シュツリョク</t>
    </rPh>
    <rPh sb="18" eb="19">
      <t>クダ</t>
    </rPh>
    <rPh sb="30" eb="33">
      <t>ヨウデス</t>
    </rPh>
    <phoneticPr fontId="4"/>
  </si>
  <si>
    <t>HYCクラブレースレガッタの精算書です。パーティーを含むレガッタが終了後、関係部分に入力し精算の上、提出してください。</t>
    <rPh sb="26" eb="27">
      <t>フク</t>
    </rPh>
    <rPh sb="33" eb="36">
      <t>シュウリョウゴ</t>
    </rPh>
    <rPh sb="37" eb="39">
      <t>カンケイ</t>
    </rPh>
    <rPh sb="39" eb="41">
      <t>ブブン</t>
    </rPh>
    <rPh sb="42" eb="44">
      <t>ニュウリョク</t>
    </rPh>
    <rPh sb="45" eb="47">
      <t>セイサン</t>
    </rPh>
    <rPh sb="48" eb="49">
      <t>ウエ</t>
    </rPh>
    <rPh sb="50" eb="52">
      <t>テイシュツ</t>
    </rPh>
    <phoneticPr fontId="4"/>
  </si>
  <si>
    <t>開催日、レース名、担当コミッティー等は自動で入力されます。</t>
    <rPh sb="0" eb="3">
      <t>カイサイビ</t>
    </rPh>
    <rPh sb="7" eb="8">
      <t>メイ</t>
    </rPh>
    <rPh sb="9" eb="11">
      <t>タントウ</t>
    </rPh>
    <rPh sb="17" eb="18">
      <t>ナド</t>
    </rPh>
    <rPh sb="19" eb="21">
      <t>ジドウ</t>
    </rPh>
    <rPh sb="22" eb="24">
      <t>ニュウリョク</t>
    </rPh>
    <phoneticPr fontId="4"/>
  </si>
  <si>
    <t>　　時　　分～、葉山港管理事務所・３Ｆ</t>
    <rPh sb="8" eb="10">
      <t>ハヤマ</t>
    </rPh>
    <rPh sb="10" eb="11">
      <t>コウ</t>
    </rPh>
    <rPh sb="11" eb="13">
      <t>カンリ</t>
    </rPh>
    <rPh sb="13" eb="15">
      <t>ジム</t>
    </rPh>
    <rPh sb="15" eb="16">
      <t>ショ</t>
    </rPh>
    <phoneticPr fontId="3"/>
  </si>
  <si>
    <t>開催年月日</t>
    <rPh sb="0" eb="2">
      <t>カイサイ</t>
    </rPh>
    <rPh sb="2" eb="5">
      <t>ネンガッピ</t>
    </rPh>
    <phoneticPr fontId="4"/>
  </si>
  <si>
    <t>精算年月日</t>
    <rPh sb="0" eb="2">
      <t>セイサン</t>
    </rPh>
    <rPh sb="2" eb="5">
      <t>ネンガッピ</t>
    </rPh>
    <phoneticPr fontId="4"/>
  </si>
  <si>
    <t>＊網掛けセル部分を入力してください。</t>
    <rPh sb="1" eb="3">
      <t>アミカ</t>
    </rPh>
    <rPh sb="6" eb="8">
      <t>ブブン</t>
    </rPh>
    <rPh sb="9" eb="11">
      <t>ニュウリョク</t>
    </rPh>
    <phoneticPr fontId="4"/>
  </si>
  <si>
    <t>　　　*表彰式会場使用料は当日葉山港管理事務所に支払願います。賞品代金はＨＹＣ会計より支払ますので入金願います。</t>
    <rPh sb="4" eb="6">
      <t>ヒョウショウ</t>
    </rPh>
    <rPh sb="6" eb="7">
      <t>シキ</t>
    </rPh>
    <rPh sb="7" eb="9">
      <t>カイジョウ</t>
    </rPh>
    <rPh sb="13" eb="15">
      <t>トウジツ</t>
    </rPh>
    <rPh sb="15" eb="17">
      <t>ハヤマ</t>
    </rPh>
    <rPh sb="17" eb="18">
      <t>コウ</t>
    </rPh>
    <rPh sb="18" eb="20">
      <t>カンリ</t>
    </rPh>
    <rPh sb="20" eb="22">
      <t>ジム</t>
    </rPh>
    <rPh sb="22" eb="23">
      <t>ショ</t>
    </rPh>
    <rPh sb="24" eb="26">
      <t>シハライ</t>
    </rPh>
    <rPh sb="26" eb="27">
      <t>ネガ</t>
    </rPh>
    <rPh sb="39" eb="41">
      <t>カイケイ</t>
    </rPh>
    <rPh sb="43" eb="45">
      <t>シハラ</t>
    </rPh>
    <rPh sb="49" eb="51">
      <t>ニュウキン</t>
    </rPh>
    <rPh sb="51" eb="52">
      <t>ネガ</t>
    </rPh>
    <phoneticPr fontId="4"/>
  </si>
  <si>
    <t>　マイナスとなった場合は入金の必要はありません。レース委員会に清算書を提出し不足分を請求して下さい。</t>
    <phoneticPr fontId="4"/>
  </si>
  <si>
    <t>　　　*＜ＨＹＣ会計への入金金額＞ を ＨＹＣ会計振込口座へ入金願います。</t>
    <rPh sb="8" eb="10">
      <t>カイケイ</t>
    </rPh>
    <rPh sb="12" eb="14">
      <t>ニュウキン</t>
    </rPh>
    <rPh sb="14" eb="16">
      <t>キンガク</t>
    </rPh>
    <rPh sb="23" eb="25">
      <t>カイケイ</t>
    </rPh>
    <rPh sb="25" eb="27">
      <t>フリコミ</t>
    </rPh>
    <rPh sb="27" eb="29">
      <t>コウザ</t>
    </rPh>
    <rPh sb="30" eb="32">
      <t>ニュウキン</t>
    </rPh>
    <rPh sb="32" eb="33">
      <t>ネガ</t>
    </rPh>
    <phoneticPr fontId="4"/>
  </si>
  <si>
    <t>３）</t>
    <phoneticPr fontId="4"/>
  </si>
  <si>
    <t>２）</t>
    <phoneticPr fontId="4"/>
  </si>
  <si>
    <t>１)</t>
    <phoneticPr fontId="4"/>
  </si>
  <si>
    <t>＜ＨＹＣ会計への入金金額＞は下記の口座へ振込み願います。</t>
    <phoneticPr fontId="4"/>
  </si>
  <si>
    <t>ﾚｰｽ参加艇数，ﾊﾟｰﾃｨｰ参加人数，表彰式会場使用料、ﾊﾟｰﾃｨｰ費用明細等背景色がグレーの部分を入力すれば自動計算されます。</t>
    <rPh sb="3" eb="5">
      <t>サンカ</t>
    </rPh>
    <rPh sb="5" eb="6">
      <t>テイ</t>
    </rPh>
    <rPh sb="6" eb="7">
      <t>スウ</t>
    </rPh>
    <rPh sb="14" eb="16">
      <t>サンカ</t>
    </rPh>
    <rPh sb="16" eb="18">
      <t>ニンズウ</t>
    </rPh>
    <rPh sb="19" eb="21">
      <t>ヒョウショウ</t>
    </rPh>
    <rPh sb="21" eb="22">
      <t>シキ</t>
    </rPh>
    <rPh sb="22" eb="24">
      <t>カイジョウ</t>
    </rPh>
    <rPh sb="24" eb="27">
      <t>シヨウリョウ</t>
    </rPh>
    <rPh sb="34" eb="36">
      <t>ヒヨウ</t>
    </rPh>
    <rPh sb="36" eb="38">
      <t>メイサイ</t>
    </rPh>
    <rPh sb="38" eb="39">
      <t>トウ</t>
    </rPh>
    <rPh sb="39" eb="42">
      <t>ハイケイショク</t>
    </rPh>
    <rPh sb="47" eb="49">
      <t>ブブン</t>
    </rPh>
    <rPh sb="50" eb="52">
      <t>ニュウリョク</t>
    </rPh>
    <rPh sb="55" eb="57">
      <t>ジドウ</t>
    </rPh>
    <rPh sb="57" eb="59">
      <t>ケイサン</t>
    </rPh>
    <phoneticPr fontId="4"/>
  </si>
  <si>
    <t>　　＊精算書等は一週間以内に送付して下さい。送付手続きが間に合わない場合、精算書のﾌｧｲﾙを一週間以内にメールして下さい。</t>
    <rPh sb="3" eb="5">
      <t>セイサン</t>
    </rPh>
    <rPh sb="37" eb="39">
      <t>セイサン</t>
    </rPh>
    <rPh sb="46" eb="49">
      <t>イッシュウカン</t>
    </rPh>
    <rPh sb="49" eb="51">
      <t>イナイ</t>
    </rPh>
    <phoneticPr fontId="4"/>
  </si>
  <si>
    <t>ＨＹＣへの会計報告はこの精算書に領収書を添えて下記の住所へ送付して下さい。</t>
    <rPh sb="26" eb="28">
      <t>ジュウショ</t>
    </rPh>
    <rPh sb="29" eb="31">
      <t>ソウフ</t>
    </rPh>
    <rPh sb="33" eb="34">
      <t>クダ</t>
    </rPh>
    <phoneticPr fontId="4"/>
  </si>
  <si>
    <t>下記の手順に従い、レース前までに入力と各用紙の出力をして下さい。</t>
    <rPh sb="0" eb="2">
      <t>カキ</t>
    </rPh>
    <rPh sb="3" eb="5">
      <t>テジュン</t>
    </rPh>
    <rPh sb="6" eb="7">
      <t>シタガ</t>
    </rPh>
    <rPh sb="12" eb="13">
      <t>マエ</t>
    </rPh>
    <rPh sb="16" eb="18">
      <t>ニュウリョク</t>
    </rPh>
    <rPh sb="19" eb="22">
      <t>カクヨウシ</t>
    </rPh>
    <rPh sb="23" eb="25">
      <t>シュツリョク</t>
    </rPh>
    <rPh sb="28" eb="29">
      <t>クダ</t>
    </rPh>
    <phoneticPr fontId="4"/>
  </si>
  <si>
    <t>葉山ﾖｯﾄｸﾗﾌﾞﾚｰｽ日程</t>
    <phoneticPr fontId="4"/>
  </si>
  <si>
    <t>下の黄色のセルに開催回数を入力してください。</t>
    <rPh sb="0" eb="1">
      <t>シタ</t>
    </rPh>
    <rPh sb="2" eb="4">
      <t>キイロ</t>
    </rPh>
    <rPh sb="8" eb="10">
      <t>カイサイ</t>
    </rPh>
    <rPh sb="10" eb="12">
      <t>カイスウ</t>
    </rPh>
    <rPh sb="13" eb="15">
      <t>ニュウリョク</t>
    </rPh>
    <phoneticPr fontId="4"/>
  </si>
  <si>
    <t>出艇申告記録を出力して下さい。艇長会議時の受付用紙です。</t>
    <rPh sb="7" eb="9">
      <t>シュツリョク</t>
    </rPh>
    <rPh sb="11" eb="12">
      <t>クダ</t>
    </rPh>
    <rPh sb="15" eb="17">
      <t>テイチョウ</t>
    </rPh>
    <rPh sb="17" eb="19">
      <t>カイギ</t>
    </rPh>
    <rPh sb="19" eb="20">
      <t>ジ</t>
    </rPh>
    <rPh sb="21" eb="23">
      <t>ウケツケ</t>
    </rPh>
    <rPh sb="23" eb="25">
      <t>ヨウシ</t>
    </rPh>
    <phoneticPr fontId="4"/>
  </si>
  <si>
    <t>（エクセル上入力が必要なセルは、基本的に①と⑤のみです。）</t>
    <rPh sb="5" eb="6">
      <t>ジョウ</t>
    </rPh>
    <rPh sb="6" eb="8">
      <t>ニュウリョク</t>
    </rPh>
    <rPh sb="9" eb="11">
      <t>ヒツヨウ</t>
    </rPh>
    <rPh sb="16" eb="19">
      <t>キホンテキ</t>
    </rPh>
    <phoneticPr fontId="4"/>
  </si>
  <si>
    <t>npoHYC</t>
  </si>
  <si>
    <t>npoHYC</t>
    <phoneticPr fontId="4"/>
  </si>
  <si>
    <t>クラブﾞﾚｰｽ</t>
    <phoneticPr fontId="4"/>
  </si>
  <si>
    <t>コミッティー用</t>
    <rPh sb="6" eb="7">
      <t>ヨウ</t>
    </rPh>
    <phoneticPr fontId="4"/>
  </si>
  <si>
    <t>各種用紙</t>
    <rPh sb="0" eb="2">
      <t>カクシュ</t>
    </rPh>
    <rPh sb="2" eb="4">
      <t>ヨウシ</t>
    </rPh>
    <phoneticPr fontId="4"/>
  </si>
  <si>
    <t>　　　レース当日、及びレース・パーティー終了後の精算様の書式です。</t>
    <rPh sb="6" eb="8">
      <t>トウジツ</t>
    </rPh>
    <rPh sb="9" eb="10">
      <t>オヨ</t>
    </rPh>
    <rPh sb="20" eb="23">
      <t>シュウリョウゴ</t>
    </rPh>
    <rPh sb="24" eb="26">
      <t>セイサン</t>
    </rPh>
    <rPh sb="26" eb="27">
      <t>ヨウ</t>
    </rPh>
    <rPh sb="28" eb="30">
      <t>ショシキ</t>
    </rPh>
    <phoneticPr fontId="4"/>
  </si>
  <si>
    <t>レース委員会調整</t>
    <rPh sb="3" eb="6">
      <t>イインカイ</t>
    </rPh>
    <rPh sb="6" eb="8">
      <t>チョウセイ</t>
    </rPh>
    <phoneticPr fontId="4"/>
  </si>
  <si>
    <t>食彩亭</t>
    <rPh sb="0" eb="1">
      <t>ショク</t>
    </rPh>
    <rPh sb="1" eb="2">
      <t>サイ</t>
    </rPh>
    <rPh sb="2" eb="3">
      <t>テイ</t>
    </rPh>
    <phoneticPr fontId="4"/>
  </si>
  <si>
    <t>クリエイト</t>
    <phoneticPr fontId="4"/>
  </si>
  <si>
    <t>オーケー</t>
    <phoneticPr fontId="4"/>
  </si>
  <si>
    <t>レース委員長</t>
    <rPh sb="3" eb="6">
      <t>イインチョウ</t>
    </rPh>
    <phoneticPr fontId="4"/>
  </si>
  <si>
    <t>コミッティー</t>
    <phoneticPr fontId="4"/>
  </si>
  <si>
    <t>会計責任者</t>
    <rPh sb="0" eb="2">
      <t>カイケイ</t>
    </rPh>
    <rPh sb="2" eb="5">
      <t>セキニンシャ</t>
    </rPh>
    <phoneticPr fontId="4"/>
  </si>
  <si>
    <t>変更履歴</t>
    <rPh sb="0" eb="2">
      <t>ヘンコウ</t>
    </rPh>
    <rPh sb="2" eb="4">
      <t>リレキ</t>
    </rPh>
    <phoneticPr fontId="4"/>
  </si>
  <si>
    <t>標準タイムリミット</t>
    <rPh sb="0" eb="2">
      <t>ヒョウジュン</t>
    </rPh>
    <phoneticPr fontId="4"/>
  </si>
  <si>
    <t>3時間30分</t>
    <rPh sb="1" eb="3">
      <t>ジカン</t>
    </rPh>
    <rPh sb="5" eb="6">
      <t>フン</t>
    </rPh>
    <phoneticPr fontId="4"/>
  </si>
  <si>
    <t>4時間30分</t>
    <rPh sb="1" eb="3">
      <t>ジカン</t>
    </rPh>
    <rPh sb="5" eb="6">
      <t>フン</t>
    </rPh>
    <phoneticPr fontId="4"/>
  </si>
  <si>
    <t>各2時間</t>
    <rPh sb="0" eb="1">
      <t>カク</t>
    </rPh>
    <rPh sb="2" eb="4">
      <t>ジカン</t>
    </rPh>
    <phoneticPr fontId="4"/>
  </si>
  <si>
    <t>3時間</t>
    <rPh sb="1" eb="3">
      <t>ジカン</t>
    </rPh>
    <phoneticPr fontId="4"/>
  </si>
  <si>
    <t>24時間</t>
    <rPh sb="2" eb="4">
      <t>ジカン</t>
    </rPh>
    <phoneticPr fontId="4"/>
  </si>
  <si>
    <t>ひな祭りレガッタ</t>
    <rPh sb="2" eb="3">
      <t>マツ</t>
    </rPh>
    <phoneticPr fontId="4"/>
  </si>
  <si>
    <t>忘年会事務局負担</t>
    <rPh sb="0" eb="3">
      <t>ボウネンカイ</t>
    </rPh>
    <rPh sb="3" eb="6">
      <t>ジムキョク</t>
    </rPh>
    <rPh sb="6" eb="8">
      <t>フタン</t>
    </rPh>
    <phoneticPr fontId="4"/>
  </si>
  <si>
    <t>ワイン2本（コミッテ担当）</t>
    <rPh sb="4" eb="5">
      <t>ホン</t>
    </rPh>
    <rPh sb="10" eb="12">
      <t>タントウ</t>
    </rPh>
    <phoneticPr fontId="4"/>
  </si>
  <si>
    <t>北東　上マーク</t>
    <rPh sb="0" eb="2">
      <t>ホクトウ</t>
    </rPh>
    <rPh sb="3" eb="4">
      <t>カミ</t>
    </rPh>
    <phoneticPr fontId="4"/>
  </si>
  <si>
    <t>G1、ソーセージコース</t>
    <phoneticPr fontId="4"/>
  </si>
  <si>
    <t>ソーセージコース</t>
  </si>
  <si>
    <t>新春レガッタ</t>
    <rPh sb="0" eb="2">
      <t>シンシュン</t>
    </rPh>
    <phoneticPr fontId="4"/>
  </si>
  <si>
    <t>お花見レガッタ</t>
    <rPh sb="1" eb="3">
      <t>ハナミ</t>
    </rPh>
    <phoneticPr fontId="4"/>
  </si>
  <si>
    <t>鯉のぼりレガッタ</t>
    <rPh sb="0" eb="1">
      <t>コイ</t>
    </rPh>
    <phoneticPr fontId="4"/>
  </si>
  <si>
    <t>初鰹レガッタ</t>
    <rPh sb="0" eb="1">
      <t>ハツ</t>
    </rPh>
    <rPh sb="1" eb="2">
      <t>ガツオ</t>
    </rPh>
    <phoneticPr fontId="4"/>
  </si>
  <si>
    <t>新港開港記念レガッタ</t>
    <rPh sb="0" eb="2">
      <t>シンコウ</t>
    </rPh>
    <rPh sb="2" eb="4">
      <t>カイコウ</t>
    </rPh>
    <rPh sb="4" eb="6">
      <t>キネン</t>
    </rPh>
    <phoneticPr fontId="4"/>
  </si>
  <si>
    <t>かぐや姫レガッタ</t>
    <rPh sb="3" eb="4">
      <t>ヒメ</t>
    </rPh>
    <phoneticPr fontId="4"/>
  </si>
  <si>
    <t>体育の日レガッタ</t>
    <rPh sb="0" eb="2">
      <t>タイイク</t>
    </rPh>
    <rPh sb="3" eb="4">
      <t>ヒ</t>
    </rPh>
    <phoneticPr fontId="4"/>
  </si>
  <si>
    <t>文化の日レガッタ</t>
    <rPh sb="0" eb="2">
      <t>ブンカ</t>
    </rPh>
    <rPh sb="3" eb="4">
      <t>ヒ</t>
    </rPh>
    <phoneticPr fontId="4"/>
  </si>
  <si>
    <t>忘年レガッタ</t>
    <rPh sb="0" eb="2">
      <t>ボウネン</t>
    </rPh>
    <phoneticPr fontId="4"/>
  </si>
  <si>
    <t>ソーセージコース</t>
    <phoneticPr fontId="4"/>
  </si>
  <si>
    <t>実行委員：</t>
    <rPh sb="0" eb="2">
      <t>ジッコウ</t>
    </rPh>
    <rPh sb="2" eb="4">
      <t>イイン</t>
    </rPh>
    <phoneticPr fontId="4"/>
  </si>
  <si>
    <t>□</t>
  </si>
  <si>
    <t>G1、小網代沖浮標回航</t>
    <rPh sb="3" eb="4">
      <t>ショウ</t>
    </rPh>
    <rPh sb="4" eb="6">
      <t>アジロ</t>
    </rPh>
    <rPh sb="6" eb="7">
      <t>オキ</t>
    </rPh>
    <rPh sb="7" eb="9">
      <t>フヒョウ</t>
    </rPh>
    <rPh sb="9" eb="11">
      <t>カイコウ</t>
    </rPh>
    <phoneticPr fontId="4"/>
  </si>
  <si>
    <t>2023年</t>
    <rPh sb="4" eb="5">
      <t>ネン</t>
    </rPh>
    <phoneticPr fontId="4"/>
  </si>
  <si>
    <t>2022/○○/○○</t>
    <phoneticPr fontId="4"/>
  </si>
  <si>
    <t xml:space="preserve">　　　*精算書送付先 ：送付先：〒240-0112　神奈川県三浦郡葉山町堀内５０番地葉山ヨットクラブ 犬飼一道
葉山港港湾管理事務所内 葉山ヨットクラブ　レース委員会宛
</t>
    <rPh sb="4" eb="7">
      <t>セイサンショ</t>
    </rPh>
    <rPh sb="7" eb="10">
      <t>ソウフサキ</t>
    </rPh>
    <rPh sb="9" eb="10">
      <t>サキ</t>
    </rPh>
    <rPh sb="42" eb="44">
      <t>ハヤマ</t>
    </rPh>
    <rPh sb="51" eb="53">
      <t>イヌカイ</t>
    </rPh>
    <rPh sb="53" eb="55">
      <t>カズミチ</t>
    </rPh>
    <phoneticPr fontId="4"/>
  </si>
  <si>
    <t>EARLYBIRD</t>
    <phoneticPr fontId="4"/>
  </si>
  <si>
    <t>WAVYHOT</t>
    <phoneticPr fontId="3"/>
  </si>
  <si>
    <t>SELF RELIANCE</t>
    <phoneticPr fontId="4"/>
  </si>
  <si>
    <t>ARCA</t>
    <phoneticPr fontId="4"/>
  </si>
  <si>
    <t>COCONUT GROVE</t>
  </si>
  <si>
    <t>SIESTA</t>
  </si>
  <si>
    <t>Japoneira</t>
  </si>
  <si>
    <t>審問要求書及びその他プロテスト委員会処置の要求書</t>
    <rPh sb="0" eb="2">
      <t>シンモン</t>
    </rPh>
    <rPh sb="2" eb="4">
      <t>ヨウキュウ</t>
    </rPh>
    <rPh sb="4" eb="5">
      <t>ショ</t>
    </rPh>
    <rPh sb="5" eb="6">
      <t>オヨ</t>
    </rPh>
    <rPh sb="9" eb="10">
      <t>タ</t>
    </rPh>
    <rPh sb="15" eb="18">
      <t>イインカイ</t>
    </rPh>
    <rPh sb="18" eb="20">
      <t>ショチ</t>
    </rPh>
    <rPh sb="21" eb="24">
      <t>ヨウキュウショ</t>
    </rPh>
    <phoneticPr fontId="29"/>
  </si>
  <si>
    <t>受理日付</t>
    <rPh sb="0" eb="2">
      <t>ジュリ</t>
    </rPh>
    <rPh sb="2" eb="4">
      <t>ヒヅケ</t>
    </rPh>
    <phoneticPr fontId="29"/>
  </si>
  <si>
    <t>抗議締切時刻</t>
    <rPh sb="0" eb="2">
      <t>コウギ</t>
    </rPh>
    <rPh sb="2" eb="4">
      <t>シメキリ</t>
    </rPh>
    <rPh sb="4" eb="6">
      <t>ジコク</t>
    </rPh>
    <phoneticPr fontId="29"/>
  </si>
  <si>
    <t>受付番号</t>
    <rPh sb="0" eb="2">
      <t>ウケツケ</t>
    </rPh>
    <rPh sb="2" eb="4">
      <t>バンゴウ</t>
    </rPh>
    <phoneticPr fontId="29"/>
  </si>
  <si>
    <t>日：</t>
    <rPh sb="0" eb="1">
      <t>ニチ</t>
    </rPh>
    <phoneticPr fontId="29"/>
  </si>
  <si>
    <t>時：</t>
    <rPh sb="0" eb="1">
      <t>ジ</t>
    </rPh>
    <phoneticPr fontId="29"/>
  </si>
  <si>
    <t>１．レース日時：</t>
    <rPh sb="5" eb="7">
      <t>ニチジ</t>
    </rPh>
    <phoneticPr fontId="29"/>
  </si>
  <si>
    <t>シリーズ：</t>
    <phoneticPr fontId="29"/>
  </si>
  <si>
    <t>レース番号：</t>
    <rPh sb="3" eb="5">
      <t>バンゴウ</t>
    </rPh>
    <phoneticPr fontId="29"/>
  </si>
  <si>
    <t>２．審問の種類</t>
    <rPh sb="2" eb="4">
      <t>シンモン</t>
    </rPh>
    <rPh sb="5" eb="7">
      <t>シュルイ</t>
    </rPh>
    <phoneticPr fontId="29"/>
  </si>
  <si>
    <r>
      <t>☐</t>
    </r>
    <r>
      <rPr>
        <sz val="10"/>
        <color theme="1"/>
        <rFont val="Arial"/>
        <family val="2"/>
      </rPr>
      <t xml:space="preserve"> </t>
    </r>
    <r>
      <rPr>
        <sz val="10"/>
        <color theme="1"/>
        <rFont val="游明朝"/>
        <family val="1"/>
        <charset val="128"/>
      </rPr>
      <t>抗議</t>
    </r>
    <r>
      <rPr>
        <sz val="10"/>
        <color theme="1"/>
        <rFont val="Arial"/>
        <family val="2"/>
      </rPr>
      <t xml:space="preserve"> – </t>
    </r>
    <r>
      <rPr>
        <sz val="9"/>
        <color theme="1"/>
        <rFont val="Arial"/>
        <family val="2"/>
      </rPr>
      <t>(1</t>
    </r>
    <r>
      <rPr>
        <sz val="9"/>
        <color theme="1"/>
        <rFont val="游明朝"/>
        <family val="1"/>
        <charset val="128"/>
      </rPr>
      <t>艇もしくはそれ以上の艇の規則違反の申立て</t>
    </r>
    <r>
      <rPr>
        <sz val="9"/>
        <color theme="1"/>
        <rFont val="Arial"/>
        <family val="2"/>
      </rPr>
      <t>)</t>
    </r>
  </si>
  <si>
    <r>
      <t>☐</t>
    </r>
    <r>
      <rPr>
        <sz val="10"/>
        <color theme="1"/>
        <rFont val="Arial"/>
        <family val="2"/>
      </rPr>
      <t xml:space="preserve"> </t>
    </r>
    <r>
      <rPr>
        <sz val="10"/>
        <color theme="1"/>
        <rFont val="游明朝"/>
        <family val="1"/>
        <charset val="128"/>
      </rPr>
      <t>裁量ペナルティの報告</t>
    </r>
    <r>
      <rPr>
        <sz val="10"/>
        <color theme="1"/>
        <rFont val="Arial"/>
        <family val="2"/>
      </rPr>
      <t xml:space="preserve"> (</t>
    </r>
    <r>
      <rPr>
        <sz val="10"/>
        <color theme="1"/>
        <rFont val="游明朝"/>
        <family val="1"/>
        <charset val="128"/>
      </rPr>
      <t>規則</t>
    </r>
    <r>
      <rPr>
        <sz val="10"/>
        <color theme="1"/>
        <rFont val="Arial"/>
        <family val="2"/>
      </rPr>
      <t xml:space="preserve"> 64.6)</t>
    </r>
  </si>
  <si>
    <r>
      <t>☐</t>
    </r>
    <r>
      <rPr>
        <sz val="10"/>
        <color theme="1"/>
        <rFont val="Arial"/>
        <family val="2"/>
      </rPr>
      <t xml:space="preserve"> </t>
    </r>
    <r>
      <rPr>
        <sz val="10"/>
        <color theme="1"/>
        <rFont val="游明朝"/>
        <family val="1"/>
        <charset val="128"/>
      </rPr>
      <t>救済要求</t>
    </r>
    <r>
      <rPr>
        <sz val="10"/>
        <color theme="1"/>
        <rFont val="Arial"/>
        <family val="2"/>
      </rPr>
      <t xml:space="preserve">   </t>
    </r>
  </si>
  <si>
    <r>
      <t>☐</t>
    </r>
    <r>
      <rPr>
        <sz val="10"/>
        <color theme="1"/>
        <rFont val="Arial"/>
        <family val="2"/>
      </rPr>
      <t xml:space="preserve"> </t>
    </r>
    <r>
      <rPr>
        <sz val="10"/>
        <color theme="1"/>
        <rFont val="游明朝"/>
        <family val="1"/>
        <charset val="128"/>
      </rPr>
      <t>支援者に関する報告</t>
    </r>
    <r>
      <rPr>
        <sz val="10"/>
        <color theme="1"/>
        <rFont val="Arial"/>
        <family val="2"/>
      </rPr>
      <t xml:space="preserve"> </t>
    </r>
  </si>
  <si>
    <r>
      <t>☐</t>
    </r>
    <r>
      <rPr>
        <sz val="10"/>
        <color theme="1"/>
        <rFont val="Arial"/>
        <family val="2"/>
      </rPr>
      <t xml:space="preserve"> </t>
    </r>
    <r>
      <rPr>
        <sz val="10"/>
        <color theme="1"/>
        <rFont val="游明朝"/>
        <family val="1"/>
        <charset val="128"/>
      </rPr>
      <t>審問の再開要求</t>
    </r>
    <r>
      <rPr>
        <sz val="10"/>
        <color theme="1"/>
        <rFont val="Arial"/>
        <family val="2"/>
      </rPr>
      <t xml:space="preserve"> (</t>
    </r>
    <r>
      <rPr>
        <sz val="10"/>
        <color theme="1"/>
        <rFont val="游明朝"/>
        <family val="1"/>
        <charset val="128"/>
      </rPr>
      <t>規則</t>
    </r>
    <r>
      <rPr>
        <sz val="10"/>
        <color theme="1"/>
        <rFont val="Arial"/>
        <family val="2"/>
      </rPr>
      <t xml:space="preserve"> 66 or N1.4(b))</t>
    </r>
  </si>
  <si>
    <r>
      <t>☐</t>
    </r>
    <r>
      <rPr>
        <sz val="10"/>
        <color theme="1"/>
        <rFont val="Arial"/>
        <family val="2"/>
      </rPr>
      <t xml:space="preserve"> </t>
    </r>
    <r>
      <rPr>
        <sz val="10"/>
        <color theme="1"/>
        <rFont val="游明朝"/>
        <family val="1"/>
        <charset val="128"/>
      </rPr>
      <t>不正行為の報告</t>
    </r>
    <r>
      <rPr>
        <sz val="10"/>
        <color theme="1"/>
        <rFont val="Arial"/>
        <family val="2"/>
      </rPr>
      <t xml:space="preserve"> (</t>
    </r>
    <r>
      <rPr>
        <sz val="10"/>
        <color theme="1"/>
        <rFont val="游明朝"/>
        <family val="1"/>
        <charset val="128"/>
      </rPr>
      <t>規則</t>
    </r>
    <r>
      <rPr>
        <sz val="10"/>
        <color theme="1"/>
        <rFont val="Arial"/>
        <family val="2"/>
      </rPr>
      <t xml:space="preserve">69) </t>
    </r>
  </si>
  <si>
    <t>3. 発議者の詳細―抗議者, 申立て, 要求または報告を行おうとするもの</t>
    <rPh sb="3" eb="6">
      <t>ハツギシャ</t>
    </rPh>
    <rPh sb="7" eb="9">
      <t>ショウサイ</t>
    </rPh>
    <rPh sb="10" eb="13">
      <t>コウギシャ</t>
    </rPh>
    <rPh sb="15" eb="17">
      <t>モウシタ</t>
    </rPh>
    <rPh sb="20" eb="22">
      <t>ヨウキュウ</t>
    </rPh>
    <rPh sb="25" eb="27">
      <t>ホウコク</t>
    </rPh>
    <rPh sb="28" eb="29">
      <t>オコナ</t>
    </rPh>
    <phoneticPr fontId="29"/>
  </si>
  <si>
    <t>クラス/フリート/チーム</t>
    <phoneticPr fontId="29"/>
  </si>
  <si>
    <t>セイル番号／艇名：</t>
    <rPh sb="3" eb="5">
      <t>バンゴウ</t>
    </rPh>
    <rPh sb="6" eb="7">
      <t>テイ</t>
    </rPh>
    <rPh sb="7" eb="8">
      <t>メイ</t>
    </rPh>
    <phoneticPr fontId="29"/>
  </si>
  <si>
    <t>又は</t>
    <rPh sb="0" eb="1">
      <t>マタ</t>
    </rPh>
    <phoneticPr fontId="29"/>
  </si>
  <si>
    <t>委員会：</t>
    <rPh sb="0" eb="3">
      <t>イインカイ</t>
    </rPh>
    <phoneticPr fontId="29"/>
  </si>
  <si>
    <t>代表者：</t>
    <rPh sb="0" eb="3">
      <t>ダイヒョウシャ</t>
    </rPh>
    <phoneticPr fontId="29"/>
  </si>
  <si>
    <t>氏名：</t>
    <rPh sb="0" eb="2">
      <t>シメイ</t>
    </rPh>
    <phoneticPr fontId="29"/>
  </si>
  <si>
    <t>電話番号：</t>
    <rPh sb="0" eb="2">
      <t>デンワ</t>
    </rPh>
    <rPh sb="2" eb="4">
      <t>バンゴウ</t>
    </rPh>
    <phoneticPr fontId="29"/>
  </si>
  <si>
    <t>4. 被申立人 – 被抗議者, 委員会に対する救済, 支援者, 不正行為の関係者</t>
    <rPh sb="3" eb="7">
      <t>ヒモウシタテニン</t>
    </rPh>
    <rPh sb="10" eb="11">
      <t>ヒ</t>
    </rPh>
    <rPh sb="11" eb="14">
      <t>コウギシャ</t>
    </rPh>
    <rPh sb="16" eb="19">
      <t>イインカイ</t>
    </rPh>
    <rPh sb="20" eb="21">
      <t>タイ</t>
    </rPh>
    <rPh sb="23" eb="25">
      <t>キュウサイ</t>
    </rPh>
    <rPh sb="27" eb="30">
      <t>シエンシャ</t>
    </rPh>
    <rPh sb="32" eb="34">
      <t>フセイ</t>
    </rPh>
    <rPh sb="34" eb="36">
      <t>コウイ</t>
    </rPh>
    <rPh sb="37" eb="40">
      <t>カンケイシャ</t>
    </rPh>
    <phoneticPr fontId="29"/>
  </si>
  <si>
    <t>クラス／フリート又は委員会</t>
    <rPh sb="8" eb="9">
      <t>マタ</t>
    </rPh>
    <rPh sb="10" eb="13">
      <t>イインカイ</t>
    </rPh>
    <phoneticPr fontId="29"/>
  </si>
  <si>
    <t>セイルNo/　艇　名　/人物名</t>
    <rPh sb="7" eb="8">
      <t>テイ</t>
    </rPh>
    <rPh sb="9" eb="10">
      <t>ナ</t>
    </rPh>
    <rPh sb="12" eb="14">
      <t>ジンブツ</t>
    </rPh>
    <rPh sb="14" eb="15">
      <t>メイ</t>
    </rPh>
    <phoneticPr fontId="29"/>
  </si>
  <si>
    <t>電話番号 (既知であれば)</t>
    <phoneticPr fontId="29"/>
  </si>
  <si>
    <t>5. 被抗議者への通告 – 抗議しようとする場合, 抗議の意思をどのように伝えましたか?</t>
    <rPh sb="3" eb="4">
      <t>ヒ</t>
    </rPh>
    <rPh sb="4" eb="7">
      <t>コウギシャ</t>
    </rPh>
    <rPh sb="9" eb="11">
      <t>ツウコク</t>
    </rPh>
    <rPh sb="14" eb="16">
      <t>コウギ</t>
    </rPh>
    <rPh sb="22" eb="24">
      <t>バアイ</t>
    </rPh>
    <rPh sb="26" eb="28">
      <t>コウギ</t>
    </rPh>
    <rPh sb="29" eb="31">
      <t>イシ</t>
    </rPh>
    <rPh sb="37" eb="38">
      <t>ツタ</t>
    </rPh>
    <phoneticPr fontId="29"/>
  </si>
  <si>
    <t xml:space="preserve">声をかけることにより:    ☐ No      ☐ Yes  </t>
    <rPh sb="0" eb="1">
      <t>コエ</t>
    </rPh>
    <phoneticPr fontId="29"/>
  </si>
  <si>
    <t xml:space="preserve">赤色旗の掲揚: 　☐ 不要  ☐ No        ☐ Yes  </t>
    <rPh sb="0" eb="2">
      <t>アカイロ</t>
    </rPh>
    <rPh sb="2" eb="3">
      <t>ハタ</t>
    </rPh>
    <rPh sb="4" eb="6">
      <t>ケイヨウ</t>
    </rPh>
    <rPh sb="11" eb="13">
      <t>フヨウ</t>
    </rPh>
    <phoneticPr fontId="29"/>
  </si>
  <si>
    <t xml:space="preserve">その他の方法により:  　　☐ No      ☐ Yes   </t>
    <phoneticPr fontId="29"/>
  </si>
  <si>
    <t>6. インシデント        いつ　　どこで?</t>
    <phoneticPr fontId="29"/>
  </si>
  <si>
    <t>図</t>
    <rPh sb="0" eb="1">
      <t>ズ</t>
    </rPh>
    <phoneticPr fontId="29"/>
  </si>
  <si>
    <r>
      <t>(</t>
    </r>
    <r>
      <rPr>
        <b/>
        <sz val="10"/>
        <color theme="1"/>
        <rFont val="游明朝"/>
        <family val="1"/>
        <charset val="128"/>
      </rPr>
      <t>もし関連あれば</t>
    </r>
    <r>
      <rPr>
        <b/>
        <sz val="10"/>
        <color theme="1"/>
        <rFont val="Arial"/>
        <family val="2"/>
      </rPr>
      <t xml:space="preserve">): </t>
    </r>
    <r>
      <rPr>
        <b/>
        <sz val="10"/>
        <color theme="1"/>
        <rFont val="游明朝"/>
        <family val="1"/>
        <charset val="128"/>
      </rPr>
      <t>風と潮流</t>
    </r>
  </si>
  <si>
    <t>適用規則：</t>
    <rPh sb="0" eb="2">
      <t>テキヨウ</t>
    </rPh>
    <rPh sb="2" eb="4">
      <t>キソク</t>
    </rPh>
    <phoneticPr fontId="29"/>
  </si>
  <si>
    <t>証言者　氏名:</t>
    <phoneticPr fontId="29"/>
  </si>
  <si>
    <t>取下要求:</t>
    <rPh sb="0" eb="1">
      <t>トリ</t>
    </rPh>
    <rPh sb="1" eb="2">
      <t>シタ</t>
    </rPh>
    <rPh sb="2" eb="4">
      <t>ヨウキュウ</t>
    </rPh>
    <phoneticPr fontId="29"/>
  </si>
  <si>
    <r>
      <t>申出承認</t>
    </r>
    <r>
      <rPr>
        <sz val="10"/>
        <color theme="1"/>
        <rFont val="Arial"/>
        <family val="2"/>
      </rPr>
      <t>:</t>
    </r>
  </si>
  <si>
    <r>
      <t>もし必要があれば本書式の裏面もしくは他の用紙に記入</t>
    </r>
    <r>
      <rPr>
        <b/>
        <sz val="10"/>
        <color theme="1"/>
        <rFont val="Arial"/>
        <family val="2"/>
      </rPr>
      <t>.</t>
    </r>
    <r>
      <rPr>
        <sz val="10"/>
        <color theme="1"/>
        <rFont val="Arial"/>
        <family val="2"/>
      </rPr>
      <t xml:space="preserve"> </t>
    </r>
  </si>
  <si>
    <r>
      <t>プロテスト委員会の決定</t>
    </r>
    <r>
      <rPr>
        <b/>
        <sz val="18"/>
        <color theme="1"/>
        <rFont val="Calibri"/>
        <family val="2"/>
      </rPr>
      <t xml:space="preserve"> </t>
    </r>
    <r>
      <rPr>
        <b/>
        <sz val="10"/>
        <color theme="1"/>
        <rFont val="Calibri"/>
        <family val="2"/>
      </rPr>
      <t xml:space="preserve"> </t>
    </r>
    <r>
      <rPr>
        <b/>
        <sz val="10"/>
        <color theme="1"/>
        <rFont val="游明朝"/>
        <family val="1"/>
        <charset val="128"/>
      </rPr>
      <t>ケース</t>
    </r>
    <r>
      <rPr>
        <b/>
        <sz val="10"/>
        <color theme="1"/>
        <rFont val="Calibri"/>
        <family val="2"/>
      </rPr>
      <t xml:space="preserve"> No:  </t>
    </r>
    <r>
      <rPr>
        <b/>
        <sz val="10"/>
        <color theme="1"/>
        <rFont val="游明朝"/>
        <family val="1"/>
        <charset val="128"/>
      </rPr>
      <t>　　同時審問ケース</t>
    </r>
    <r>
      <rPr>
        <b/>
        <sz val="10"/>
        <color theme="1"/>
        <rFont val="Calibri"/>
        <family val="2"/>
      </rPr>
      <t>N O</t>
    </r>
    <r>
      <rPr>
        <b/>
        <sz val="10"/>
        <color theme="1"/>
        <rFont val="游明朝"/>
        <family val="1"/>
        <charset val="128"/>
      </rPr>
      <t>：　レース</t>
    </r>
    <r>
      <rPr>
        <b/>
        <sz val="10"/>
        <color theme="1"/>
        <rFont val="Calibri"/>
        <family val="2"/>
      </rPr>
      <t xml:space="preserve">: </t>
    </r>
  </si>
  <si>
    <t>当事者</t>
    <phoneticPr fontId="29"/>
  </si>
  <si>
    <t>艇 又は委員会又は人物</t>
    <phoneticPr fontId="29"/>
  </si>
  <si>
    <r>
      <t>クラス</t>
    </r>
    <r>
      <rPr>
        <b/>
        <sz val="10"/>
        <color theme="1"/>
        <rFont val="Calibri"/>
        <family val="2"/>
      </rPr>
      <t>/</t>
    </r>
    <r>
      <rPr>
        <b/>
        <sz val="10"/>
        <color theme="1"/>
        <rFont val="游明朝"/>
        <family val="1"/>
        <charset val="128"/>
      </rPr>
      <t>フリート</t>
    </r>
  </si>
  <si>
    <r>
      <t>代表者</t>
    </r>
    <r>
      <rPr>
        <b/>
        <sz val="10"/>
        <color theme="1"/>
        <rFont val="Calibri"/>
        <family val="2"/>
      </rPr>
      <t>/</t>
    </r>
    <r>
      <rPr>
        <b/>
        <sz val="10"/>
        <color theme="1"/>
        <rFont val="游明朝"/>
        <family val="1"/>
        <charset val="128"/>
      </rPr>
      <t>　欠席</t>
    </r>
  </si>
  <si>
    <t>証言者</t>
  </si>
  <si>
    <t>氏名</t>
  </si>
  <si>
    <t>艇 – 委員会 – 役割</t>
  </si>
  <si>
    <r>
      <t>有効性</t>
    </r>
    <r>
      <rPr>
        <b/>
        <sz val="10"/>
        <color theme="1"/>
        <rFont val="Calibri"/>
        <family val="2"/>
      </rPr>
      <t xml:space="preserve"> – Yes/No </t>
    </r>
    <r>
      <rPr>
        <i/>
        <sz val="10"/>
        <color theme="1"/>
        <rFont val="Calibri"/>
        <family val="2"/>
      </rPr>
      <t>(</t>
    </r>
    <r>
      <rPr>
        <i/>
        <sz val="10"/>
        <color theme="1"/>
        <rFont val="游明朝"/>
        <family val="1"/>
        <charset val="128"/>
      </rPr>
      <t>もし</t>
    </r>
    <r>
      <rPr>
        <i/>
        <sz val="10"/>
        <color theme="1"/>
        <rFont val="Calibri"/>
        <family val="2"/>
      </rPr>
      <t>No</t>
    </r>
    <r>
      <rPr>
        <i/>
        <sz val="10"/>
        <color theme="1"/>
        <rFont val="游明朝"/>
        <family val="1"/>
        <charset val="128"/>
      </rPr>
      <t>であれば認定された事実欄にこのことを記入</t>
    </r>
    <r>
      <rPr>
        <i/>
        <sz val="10"/>
        <color theme="1"/>
        <rFont val="Calibri"/>
        <family val="2"/>
      </rPr>
      <t>)</t>
    </r>
  </si>
  <si>
    <r>
      <t>ケースの概略</t>
    </r>
    <r>
      <rPr>
        <b/>
        <i/>
        <sz val="12"/>
        <color theme="1"/>
        <rFont val="Calibri"/>
        <family val="2"/>
      </rPr>
      <t xml:space="preserve">: </t>
    </r>
    <r>
      <rPr>
        <i/>
        <sz val="10.5"/>
        <color theme="1"/>
        <rFont val="Calibri"/>
        <family val="2"/>
      </rPr>
      <t>(</t>
    </r>
    <r>
      <rPr>
        <i/>
        <sz val="10.5"/>
        <color theme="1"/>
        <rFont val="ＭＳ 明朝"/>
        <family val="1"/>
        <charset val="128"/>
      </rPr>
      <t>審問の種類と短文によるケースの概略　例えば下マークにおけるインシデント又はO C Sと記録されたことへの救済要求</t>
    </r>
    <r>
      <rPr>
        <i/>
        <sz val="10.5"/>
        <color theme="1"/>
        <rFont val="Calibri"/>
        <family val="2"/>
      </rPr>
      <t>)</t>
    </r>
  </si>
  <si>
    <r>
      <t>手続き上の問題</t>
    </r>
    <r>
      <rPr>
        <i/>
        <sz val="10"/>
        <color theme="1"/>
        <rFont val="Calibri"/>
        <family val="2"/>
      </rPr>
      <t>: (</t>
    </r>
    <r>
      <rPr>
        <i/>
        <sz val="10"/>
        <color theme="1"/>
        <rFont val="ＭＳ 明朝"/>
        <family val="1"/>
        <charset val="128"/>
      </rPr>
      <t>利害関係</t>
    </r>
    <r>
      <rPr>
        <i/>
        <sz val="10"/>
        <color theme="1"/>
        <rFont val="Calibri"/>
        <family val="2"/>
      </rPr>
      <t xml:space="preserve">, </t>
    </r>
    <r>
      <rPr>
        <i/>
        <sz val="10"/>
        <color theme="1"/>
        <rFont val="ＭＳ 明朝"/>
        <family val="1"/>
        <charset val="128"/>
      </rPr>
      <t>当事者欠席</t>
    </r>
    <r>
      <rPr>
        <i/>
        <sz val="10"/>
        <color theme="1"/>
        <rFont val="Calibri"/>
        <family val="2"/>
      </rPr>
      <t xml:space="preserve">, </t>
    </r>
    <r>
      <rPr>
        <i/>
        <sz val="10"/>
        <color theme="1"/>
        <rFont val="ＭＳ 明朝"/>
        <family val="1"/>
        <charset val="128"/>
      </rPr>
      <t>締切時間の延期など</t>
    </r>
    <r>
      <rPr>
        <i/>
        <sz val="10"/>
        <color theme="1"/>
        <rFont val="Calibri"/>
        <family val="2"/>
      </rPr>
      <t>)</t>
    </r>
  </si>
  <si>
    <r>
      <t>認定された事実</t>
    </r>
    <r>
      <rPr>
        <b/>
        <i/>
        <sz val="12"/>
        <color theme="1"/>
        <rFont val="Calibri"/>
        <family val="2"/>
      </rPr>
      <t>:</t>
    </r>
  </si>
  <si>
    <r>
      <t>結論と適用規則</t>
    </r>
    <r>
      <rPr>
        <b/>
        <i/>
        <sz val="12"/>
        <color theme="1"/>
        <rFont val="Calibri"/>
        <family val="2"/>
      </rPr>
      <t>:</t>
    </r>
  </si>
  <si>
    <r>
      <t>判決</t>
    </r>
    <r>
      <rPr>
        <b/>
        <i/>
        <sz val="12"/>
        <color theme="1"/>
        <rFont val="Calibri"/>
        <family val="2"/>
      </rPr>
      <t>:</t>
    </r>
  </si>
  <si>
    <r>
      <t>プロテスト委員会</t>
    </r>
    <r>
      <rPr>
        <b/>
        <i/>
        <sz val="12"/>
        <color theme="1"/>
        <rFont val="Calibri"/>
        <family val="2"/>
      </rPr>
      <t>:</t>
    </r>
    <r>
      <rPr>
        <sz val="10"/>
        <color theme="1"/>
        <rFont val="Calibri"/>
        <family val="2"/>
      </rPr>
      <t xml:space="preserve"> </t>
    </r>
  </si>
  <si>
    <r>
      <t>署名</t>
    </r>
    <r>
      <rPr>
        <b/>
        <i/>
        <sz val="12"/>
        <color theme="1"/>
        <rFont val="Calibri"/>
        <family val="2"/>
      </rPr>
      <t>:</t>
    </r>
    <r>
      <rPr>
        <sz val="10"/>
        <color theme="1"/>
        <rFont val="Calibri"/>
        <family val="2"/>
      </rPr>
      <t xml:space="preserve"> </t>
    </r>
  </si>
  <si>
    <r>
      <t>　</t>
    </r>
    <r>
      <rPr>
        <b/>
        <i/>
        <sz val="10"/>
        <color theme="1"/>
        <rFont val="ＭＳ 明朝"/>
        <family val="1"/>
        <charset val="128"/>
      </rPr>
      <t>日時</t>
    </r>
    <r>
      <rPr>
        <b/>
        <i/>
        <sz val="10"/>
        <color theme="1"/>
        <rFont val="Calibri"/>
        <family val="2"/>
      </rPr>
      <t xml:space="preserve"> :</t>
    </r>
    <r>
      <rPr>
        <sz val="10"/>
        <color theme="1"/>
        <rFont val="Calibri"/>
        <family val="2"/>
      </rPr>
      <t xml:space="preserve">  </t>
    </r>
  </si>
  <si>
    <t>審問要求書プロテストフォームです。　必要があれば出力して準備してください。</t>
    <rPh sb="0" eb="2">
      <t>シンモン</t>
    </rPh>
    <rPh sb="2" eb="5">
      <t>ヨウキュウショ</t>
    </rPh>
    <rPh sb="18" eb="20">
      <t>ヒツヨウ</t>
    </rPh>
    <rPh sb="24" eb="26">
      <t>シュツリョク</t>
    </rPh>
    <rPh sb="28" eb="30">
      <t>ジュンビ</t>
    </rPh>
    <phoneticPr fontId="4"/>
  </si>
  <si>
    <t>（この日程表が正しく維持してあることが前提です）</t>
    <rPh sb="3" eb="6">
      <t>ニッテイヒョウ</t>
    </rPh>
    <rPh sb="7" eb="8">
      <t>タダ</t>
    </rPh>
    <rPh sb="10" eb="12">
      <t>イジ</t>
    </rPh>
    <rPh sb="19" eb="21">
      <t>ゼンテイ</t>
    </rPh>
    <phoneticPr fontId="4"/>
  </si>
  <si>
    <t>FIRST 40</t>
    <phoneticPr fontId="4"/>
  </si>
  <si>
    <t>DEHLER36</t>
    <phoneticPr fontId="4"/>
  </si>
  <si>
    <t>SunOdyssey349</t>
    <phoneticPr fontId="4"/>
  </si>
  <si>
    <t>DUFOUR 335GL</t>
    <phoneticPr fontId="4"/>
  </si>
  <si>
    <t>FIRST40MO</t>
    <phoneticPr fontId="4"/>
  </si>
  <si>
    <t>Vent de fete 301</t>
    <phoneticPr fontId="4"/>
  </si>
  <si>
    <t>艇種</t>
    <rPh sb="0" eb="2">
      <t>テイシュ</t>
    </rPh>
    <phoneticPr fontId="4"/>
  </si>
  <si>
    <t>SION</t>
    <phoneticPr fontId="4"/>
  </si>
  <si>
    <t>S03</t>
    <phoneticPr fontId="4"/>
  </si>
  <si>
    <r>
      <rPr>
        <sz val="14"/>
        <rFont val="ＭＳ Ｐゴシック"/>
        <family val="3"/>
        <charset val="128"/>
      </rPr>
      <t>ソレイユルボン</t>
    </r>
    <phoneticPr fontId="4"/>
  </si>
  <si>
    <r>
      <rPr>
        <sz val="14"/>
        <rFont val="ＭＳ Ｐゴシック"/>
        <family val="3"/>
        <charset val="128"/>
      </rPr>
      <t>寿限無</t>
    </r>
    <rPh sb="0" eb="3">
      <t>ジュゲム</t>
    </rPh>
    <phoneticPr fontId="4"/>
  </si>
  <si>
    <t>KOKOPELLI</t>
    <phoneticPr fontId="4"/>
  </si>
  <si>
    <t>HANSE 345</t>
    <phoneticPr fontId="4"/>
  </si>
  <si>
    <r>
      <rPr>
        <sz val="14"/>
        <rFont val="ＭＳ Ｐゴシック"/>
        <family val="3"/>
        <charset val="128"/>
      </rPr>
      <t>ファースト</t>
    </r>
    <r>
      <rPr>
        <sz val="14"/>
        <rFont val="Arial"/>
        <family val="2"/>
      </rPr>
      <t>33.7</t>
    </r>
    <phoneticPr fontId="4"/>
  </si>
  <si>
    <r>
      <rPr>
        <sz val="14"/>
        <rFont val="ＭＳ Ｐゴシック"/>
        <family val="3"/>
        <charset val="128"/>
      </rPr>
      <t>ファースト</t>
    </r>
    <r>
      <rPr>
        <sz val="14"/>
        <rFont val="Arial"/>
        <family val="2"/>
      </rPr>
      <t>33.7</t>
    </r>
    <phoneticPr fontId="4"/>
  </si>
  <si>
    <t>ALBATROSS</t>
    <phoneticPr fontId="4"/>
  </si>
  <si>
    <t>XP33</t>
    <phoneticPr fontId="4"/>
  </si>
  <si>
    <r>
      <rPr>
        <sz val="14"/>
        <rFont val="ＭＳ Ｐゴシック"/>
        <family val="3"/>
        <charset val="128"/>
      </rPr>
      <t>ユーデルフローリック</t>
    </r>
    <r>
      <rPr>
        <sz val="14"/>
        <rFont val="Arial"/>
        <family val="2"/>
      </rPr>
      <t>9.6</t>
    </r>
    <phoneticPr fontId="4"/>
  </si>
  <si>
    <r>
      <rPr>
        <sz val="14"/>
        <rFont val="ＭＳ Ｐゴシック"/>
        <family val="3"/>
        <charset val="128"/>
      </rPr>
      <t>ﾊﾞﾊﾞﾘｱ</t>
    </r>
    <r>
      <rPr>
        <sz val="14"/>
        <rFont val="Arial"/>
        <family val="2"/>
      </rPr>
      <t>30+</t>
    </r>
    <phoneticPr fontId="4"/>
  </si>
  <si>
    <r>
      <rPr>
        <sz val="14"/>
        <rFont val="ＭＳ Ｐゴシック"/>
        <family val="3"/>
        <charset val="128"/>
      </rPr>
      <t>ヤマハ３０青</t>
    </r>
    <r>
      <rPr>
        <sz val="14"/>
        <rFont val="Arial"/>
        <family val="2"/>
      </rPr>
      <t>(HMYC)</t>
    </r>
  </si>
  <si>
    <r>
      <rPr>
        <sz val="14"/>
        <rFont val="ＭＳ Ｐゴシック"/>
        <family val="3"/>
        <charset val="128"/>
      </rPr>
      <t>ヤマハ３０</t>
    </r>
    <r>
      <rPr>
        <sz val="14"/>
        <rFont val="Arial"/>
        <family val="2"/>
      </rPr>
      <t>MO</t>
    </r>
    <phoneticPr fontId="4"/>
  </si>
  <si>
    <r>
      <rPr>
        <sz val="14"/>
        <rFont val="ＭＳ Ｐゴシック"/>
        <family val="3"/>
        <charset val="128"/>
      </rPr>
      <t>バレリーナ</t>
    </r>
  </si>
  <si>
    <r>
      <rPr>
        <sz val="14"/>
        <rFont val="ＭＳ Ｐゴシック"/>
        <family val="3"/>
        <charset val="128"/>
      </rPr>
      <t>東京海上（ヤマハ）</t>
    </r>
    <rPh sb="0" eb="2">
      <t>トウキョウ</t>
    </rPh>
    <rPh sb="2" eb="4">
      <t>カイジョウ</t>
    </rPh>
    <phoneticPr fontId="4"/>
  </si>
  <si>
    <r>
      <rPr>
        <sz val="14"/>
        <rFont val="ＭＳ Ｐゴシック"/>
        <family val="3"/>
        <charset val="128"/>
      </rPr>
      <t>ウォーターレディー</t>
    </r>
    <phoneticPr fontId="4"/>
  </si>
  <si>
    <t>blue</t>
    <phoneticPr fontId="4"/>
  </si>
  <si>
    <r>
      <rPr>
        <sz val="14"/>
        <rFont val="ＭＳ Ｐゴシック"/>
        <family val="3"/>
        <charset val="128"/>
      </rPr>
      <t>ウインドフェアリイ</t>
    </r>
  </si>
  <si>
    <r>
      <rPr>
        <sz val="14"/>
        <rFont val="ＭＳ Ｐゴシック"/>
        <family val="3"/>
        <charset val="128"/>
      </rPr>
      <t>ファー</t>
    </r>
    <r>
      <rPr>
        <sz val="14"/>
        <rFont val="Arial"/>
        <family val="2"/>
      </rPr>
      <t>36</t>
    </r>
    <phoneticPr fontId="4"/>
  </si>
  <si>
    <t>NST-1RED</t>
  </si>
  <si>
    <t>NST-2BLUE</t>
  </si>
  <si>
    <r>
      <rPr>
        <sz val="14"/>
        <rFont val="ＭＳ Ｐゴシック"/>
        <family val="3"/>
        <charset val="128"/>
      </rPr>
      <t>ラルゴ</t>
    </r>
  </si>
  <si>
    <r>
      <rPr>
        <sz val="14"/>
        <rFont val="ＭＳ Ｐゴシック"/>
        <family val="3"/>
        <charset val="128"/>
      </rPr>
      <t>てこ丸</t>
    </r>
  </si>
  <si>
    <r>
      <rPr>
        <sz val="14"/>
        <rFont val="ＭＳ Ｐゴシック"/>
        <family val="3"/>
        <charset val="128"/>
      </rPr>
      <t>東京都市大学</t>
    </r>
    <rPh sb="0" eb="2">
      <t>トウキョウ</t>
    </rPh>
    <rPh sb="2" eb="5">
      <t>トシダイ</t>
    </rPh>
    <rPh sb="5" eb="6">
      <t>ガク</t>
    </rPh>
    <phoneticPr fontId="58"/>
  </si>
  <si>
    <r>
      <rPr>
        <sz val="14"/>
        <rFont val="ＭＳ Ｐゴシック"/>
        <family val="3"/>
        <charset val="128"/>
      </rPr>
      <t>ヤマハ３０（桃）</t>
    </r>
    <rPh sb="6" eb="7">
      <t>モモ</t>
    </rPh>
    <phoneticPr fontId="58"/>
  </si>
  <si>
    <r>
      <rPr>
        <sz val="14"/>
        <rFont val="ＭＳ Ｐゴシック"/>
        <family val="3"/>
        <charset val="128"/>
      </rPr>
      <t>ヤマハ３１</t>
    </r>
    <r>
      <rPr>
        <sz val="14"/>
        <rFont val="Arial"/>
        <family val="2"/>
      </rPr>
      <t>S</t>
    </r>
  </si>
  <si>
    <r>
      <rPr>
        <sz val="14"/>
        <rFont val="ＭＳ Ｐゴシック"/>
        <family val="3"/>
        <charset val="128"/>
      </rPr>
      <t>ナウタースワン</t>
    </r>
    <r>
      <rPr>
        <sz val="14"/>
        <rFont val="Arial"/>
        <family val="2"/>
      </rPr>
      <t>36</t>
    </r>
  </si>
  <si>
    <r>
      <rPr>
        <sz val="14"/>
        <rFont val="ＭＳ Ｐゴシック"/>
        <family val="3"/>
        <charset val="128"/>
      </rPr>
      <t>ヤマハ</t>
    </r>
    <r>
      <rPr>
        <sz val="14"/>
        <rFont val="Arial"/>
        <family val="2"/>
      </rPr>
      <t>30MO</t>
    </r>
    <phoneticPr fontId="4"/>
  </si>
  <si>
    <r>
      <rPr>
        <sz val="14"/>
        <rFont val="ＭＳ Ｐゴシック"/>
        <family val="3"/>
        <charset val="128"/>
      </rPr>
      <t>□</t>
    </r>
    <phoneticPr fontId="4"/>
  </si>
  <si>
    <r>
      <rPr>
        <sz val="14"/>
        <rFont val="ＭＳ Ｐゴシック"/>
        <family val="3"/>
        <charset val="128"/>
      </rPr>
      <t>□</t>
    </r>
  </si>
  <si>
    <r>
      <rPr>
        <sz val="14"/>
        <rFont val="ＭＳ Ｐゴシック"/>
        <family val="3"/>
        <charset val="128"/>
      </rPr>
      <t>牛若丸　</t>
    </r>
    <r>
      <rPr>
        <sz val="14"/>
        <rFont val="Arial"/>
        <family val="2"/>
      </rPr>
      <t>V</t>
    </r>
    <phoneticPr fontId="4"/>
  </si>
  <si>
    <r>
      <rPr>
        <sz val="14"/>
        <rFont val="ＭＳ Ｐゴシック"/>
        <family val="3"/>
        <charset val="128"/>
      </rPr>
      <t>七福神</t>
    </r>
    <phoneticPr fontId="4"/>
  </si>
  <si>
    <r>
      <t>TRITON</t>
    </r>
    <r>
      <rPr>
        <sz val="14"/>
        <rFont val="ＭＳ Ｐゴシック"/>
        <family val="3"/>
        <charset val="128"/>
      </rPr>
      <t>　</t>
    </r>
    <r>
      <rPr>
        <sz val="14"/>
        <rFont val="Arial"/>
        <family val="2"/>
      </rPr>
      <t>XV</t>
    </r>
    <phoneticPr fontId="4"/>
  </si>
  <si>
    <r>
      <rPr>
        <sz val="14"/>
        <rFont val="ＭＳ Ｐゴシック"/>
        <family val="3"/>
        <charset val="128"/>
      </rPr>
      <t>ファースト</t>
    </r>
    <r>
      <rPr>
        <sz val="14"/>
        <rFont val="Arial"/>
        <family val="2"/>
      </rPr>
      <t>30JK</t>
    </r>
    <phoneticPr fontId="4"/>
  </si>
  <si>
    <r>
      <rPr>
        <sz val="14"/>
        <rFont val="ＭＳ Ｐゴシック"/>
        <family val="3"/>
        <charset val="128"/>
      </rPr>
      <t>ババリア</t>
    </r>
    <r>
      <rPr>
        <sz val="14"/>
        <rFont val="Arial"/>
        <family val="2"/>
      </rPr>
      <t>30</t>
    </r>
    <phoneticPr fontId="4"/>
  </si>
  <si>
    <r>
      <t xml:space="preserve">JOVIAL FIVE </t>
    </r>
    <r>
      <rPr>
        <sz val="14"/>
        <rFont val="ＭＳ Ｐゴシック"/>
        <family val="3"/>
        <charset val="128"/>
      </rPr>
      <t>Ⅴ</t>
    </r>
    <phoneticPr fontId="3"/>
  </si>
  <si>
    <r>
      <t xml:space="preserve">MISS NIPPON </t>
    </r>
    <r>
      <rPr>
        <sz val="14"/>
        <rFont val="ＭＳ Ｐゴシック"/>
        <family val="3"/>
        <charset val="128"/>
      </rPr>
      <t>Ⅷ</t>
    </r>
    <phoneticPr fontId="4"/>
  </si>
  <si>
    <r>
      <rPr>
        <sz val="14"/>
        <rFont val="ＭＳ Ｐゴシック"/>
        <family val="3"/>
        <charset val="128"/>
      </rPr>
      <t>サンオデッセイ</t>
    </r>
    <r>
      <rPr>
        <sz val="14"/>
        <rFont val="Arial"/>
        <family val="2"/>
      </rPr>
      <t>32</t>
    </r>
    <phoneticPr fontId="4"/>
  </si>
  <si>
    <r>
      <rPr>
        <sz val="14"/>
        <rFont val="ＭＳ Ｐゴシック"/>
        <family val="3"/>
        <charset val="128"/>
      </rPr>
      <t>横山</t>
    </r>
    <r>
      <rPr>
        <sz val="14"/>
        <rFont val="Arial"/>
        <family val="2"/>
      </rPr>
      <t>31</t>
    </r>
    <rPh sb="0" eb="2">
      <t>ヨコヤマ</t>
    </rPh>
    <phoneticPr fontId="4"/>
  </si>
  <si>
    <r>
      <rPr>
        <sz val="14"/>
        <rFont val="ＭＳ Ｐゴシック"/>
        <family val="3"/>
        <charset val="128"/>
      </rPr>
      <t>ヤマハ</t>
    </r>
    <r>
      <rPr>
        <sz val="14"/>
        <rFont val="Arial"/>
        <family val="2"/>
      </rPr>
      <t>30MO</t>
    </r>
    <phoneticPr fontId="4"/>
  </si>
  <si>
    <r>
      <rPr>
        <sz val="14"/>
        <rFont val="ＭＳ Ｐゴシック"/>
        <family val="3"/>
        <charset val="128"/>
      </rPr>
      <t>ヤマハ３０</t>
    </r>
    <r>
      <rPr>
        <sz val="14"/>
        <rFont val="Arial"/>
        <family val="2"/>
      </rPr>
      <t>MO</t>
    </r>
    <phoneticPr fontId="4"/>
  </si>
  <si>
    <r>
      <t>WHITE</t>
    </r>
    <r>
      <rPr>
        <sz val="14"/>
        <rFont val="ＭＳ Ｐゴシック"/>
        <family val="3"/>
        <charset val="128"/>
      </rPr>
      <t>・</t>
    </r>
    <r>
      <rPr>
        <sz val="14"/>
        <rFont val="Arial"/>
        <family val="2"/>
      </rPr>
      <t>CREST</t>
    </r>
    <phoneticPr fontId="4"/>
  </si>
  <si>
    <r>
      <rPr>
        <sz val="14"/>
        <rFont val="ＭＳ Ｐゴシック"/>
        <family val="3"/>
        <charset val="128"/>
      </rPr>
      <t>パイオニア</t>
    </r>
    <r>
      <rPr>
        <sz val="14"/>
        <rFont val="Arial"/>
        <family val="2"/>
      </rPr>
      <t>10</t>
    </r>
    <phoneticPr fontId="4"/>
  </si>
  <si>
    <r>
      <rPr>
        <sz val="14"/>
        <rFont val="ＭＳ Ｐゴシック"/>
        <family val="3"/>
        <charset val="128"/>
      </rPr>
      <t>ファースト</t>
    </r>
    <r>
      <rPr>
        <sz val="14"/>
        <rFont val="Arial"/>
        <family val="2"/>
      </rPr>
      <t>30JK</t>
    </r>
    <phoneticPr fontId="4"/>
  </si>
  <si>
    <r>
      <rPr>
        <sz val="14"/>
        <rFont val="ＭＳ Ｐゴシック"/>
        <family val="3"/>
        <charset val="128"/>
      </rPr>
      <t>ヤマハ</t>
    </r>
    <r>
      <rPr>
        <sz val="14"/>
        <rFont val="Arial"/>
        <family val="2"/>
      </rPr>
      <t>33S</t>
    </r>
    <phoneticPr fontId="4"/>
  </si>
  <si>
    <r>
      <rPr>
        <sz val="14"/>
        <rFont val="ＭＳ Ｐゴシック"/>
        <family val="3"/>
        <charset val="128"/>
      </rPr>
      <t>ファースト</t>
    </r>
    <r>
      <rPr>
        <sz val="14"/>
        <rFont val="Arial"/>
        <family val="2"/>
      </rPr>
      <t>31.7</t>
    </r>
    <phoneticPr fontId="4"/>
  </si>
  <si>
    <r>
      <t xml:space="preserve">FIRST SPIRIT </t>
    </r>
    <r>
      <rPr>
        <sz val="14"/>
        <rFont val="ＭＳ Ｐゴシック"/>
        <family val="3"/>
        <charset val="128"/>
      </rPr>
      <t>Ⅱ</t>
    </r>
    <phoneticPr fontId="3"/>
  </si>
  <si>
    <r>
      <t>STORK</t>
    </r>
    <r>
      <rPr>
        <sz val="14"/>
        <rFont val="ＭＳ Ｐゴシック"/>
        <family val="3"/>
        <charset val="128"/>
      </rPr>
      <t>　Ⅲ</t>
    </r>
    <phoneticPr fontId="4"/>
  </si>
  <si>
    <r>
      <rPr>
        <sz val="14"/>
        <rFont val="ＭＳ Ｐゴシック"/>
        <family val="3"/>
        <charset val="128"/>
      </rPr>
      <t>ディーフォー</t>
    </r>
    <r>
      <rPr>
        <sz val="14"/>
        <rFont val="Arial"/>
        <family val="2"/>
      </rPr>
      <t>30</t>
    </r>
    <phoneticPr fontId="4"/>
  </si>
  <si>
    <r>
      <rPr>
        <sz val="14"/>
        <rFont val="ＭＳ Ｐゴシック"/>
        <family val="3"/>
        <charset val="128"/>
      </rPr>
      <t>コンバック</t>
    </r>
    <r>
      <rPr>
        <sz val="14"/>
        <rFont val="Arial"/>
        <family val="2"/>
      </rPr>
      <t>27</t>
    </r>
    <phoneticPr fontId="4"/>
  </si>
  <si>
    <r>
      <rPr>
        <sz val="14"/>
        <rFont val="ＭＳ Ｐゴシック"/>
        <family val="3"/>
        <charset val="128"/>
      </rPr>
      <t>コンテッサⅩⅣ</t>
    </r>
    <phoneticPr fontId="4"/>
  </si>
  <si>
    <r>
      <rPr>
        <sz val="14"/>
        <rFont val="ＭＳ Ｐゴシック"/>
        <family val="3"/>
        <charset val="128"/>
      </rPr>
      <t>サンファースト</t>
    </r>
    <r>
      <rPr>
        <sz val="14"/>
        <rFont val="Arial"/>
        <family val="2"/>
      </rPr>
      <t>35</t>
    </r>
    <phoneticPr fontId="4"/>
  </si>
  <si>
    <r>
      <rPr>
        <sz val="14"/>
        <rFont val="ＭＳ Ｐゴシック"/>
        <family val="3"/>
        <charset val="128"/>
      </rPr>
      <t>ヤマハ</t>
    </r>
    <r>
      <rPr>
        <sz val="14"/>
        <rFont val="Arial"/>
        <family val="2"/>
      </rPr>
      <t>30MO</t>
    </r>
    <phoneticPr fontId="4"/>
  </si>
  <si>
    <r>
      <t>PANDORA</t>
    </r>
    <r>
      <rPr>
        <sz val="14"/>
        <rFont val="ＭＳ Ｐゴシック"/>
        <family val="3"/>
        <charset val="128"/>
      </rPr>
      <t>　Ⅳ</t>
    </r>
    <phoneticPr fontId="4"/>
  </si>
  <si>
    <r>
      <rPr>
        <sz val="14"/>
        <color theme="1"/>
        <rFont val="ＭＳ Ｐゴシック"/>
        <family val="3"/>
        <charset val="128"/>
      </rPr>
      <t>ヤング</t>
    </r>
    <r>
      <rPr>
        <sz val="14"/>
        <color theme="1"/>
        <rFont val="Arial"/>
        <family val="2"/>
      </rPr>
      <t>99MOD</t>
    </r>
    <phoneticPr fontId="4"/>
  </si>
  <si>
    <r>
      <rPr>
        <sz val="14"/>
        <rFont val="ＭＳ Ｐゴシック"/>
        <family val="3"/>
        <charset val="128"/>
      </rPr>
      <t>シーム</t>
    </r>
    <r>
      <rPr>
        <sz val="14"/>
        <rFont val="Arial"/>
        <family val="2"/>
      </rPr>
      <t>31</t>
    </r>
    <phoneticPr fontId="4"/>
  </si>
  <si>
    <t>X-332</t>
    <phoneticPr fontId="4"/>
  </si>
  <si>
    <t>RAIA</t>
    <phoneticPr fontId="4"/>
  </si>
  <si>
    <t>G1、ショートコース、２本</t>
    <rPh sb="12" eb="13">
      <t>ホン</t>
    </rPh>
    <phoneticPr fontId="4"/>
  </si>
  <si>
    <r>
      <rPr>
        <sz val="14"/>
        <rFont val="ＭＳ Ｐゴシック"/>
        <family val="3"/>
        <charset val="128"/>
      </rPr>
      <t>ファースト</t>
    </r>
    <r>
      <rPr>
        <sz val="14"/>
        <rFont val="Arial"/>
        <family val="2"/>
      </rPr>
      <t>31.7</t>
    </r>
    <phoneticPr fontId="4"/>
  </si>
  <si>
    <r>
      <rPr>
        <sz val="14"/>
        <rFont val="ＭＳ Ｐゴシック"/>
        <family val="3"/>
        <charset val="128"/>
      </rPr>
      <t>ファースト</t>
    </r>
    <r>
      <rPr>
        <sz val="14"/>
        <rFont val="Arial"/>
        <family val="2"/>
      </rPr>
      <t>31.7</t>
    </r>
    <phoneticPr fontId="4"/>
  </si>
  <si>
    <t>ｽﾀｰﾄ予定時刻　：</t>
    <rPh sb="4" eb="6">
      <t>ヨテイ</t>
    </rPh>
    <rPh sb="6" eb="8">
      <t>ジコク</t>
    </rPh>
    <phoneticPr fontId="4"/>
  </si>
  <si>
    <t>（令和5年）</t>
    <rPh sb="1" eb="3">
      <t>レイワ</t>
    </rPh>
    <phoneticPr fontId="4"/>
  </si>
  <si>
    <t>BOSS</t>
    <phoneticPr fontId="4"/>
  </si>
  <si>
    <t>9月16日(土)～18日(日)、葉山・初島ﾖｯﾄﾚｰｽ</t>
    <rPh sb="1" eb="2">
      <t>ガツ</t>
    </rPh>
    <rPh sb="4" eb="5">
      <t>ニチ</t>
    </rPh>
    <rPh sb="6" eb="7">
      <t>ド</t>
    </rPh>
    <rPh sb="11" eb="12">
      <t>ニチ</t>
    </rPh>
    <rPh sb="13" eb="14">
      <t>ニチ</t>
    </rPh>
    <rPh sb="16" eb="17">
      <t>ハ</t>
    </rPh>
    <rPh sb="17" eb="18">
      <t>ヤマ</t>
    </rPh>
    <rPh sb="19" eb="20">
      <t>ハツ</t>
    </rPh>
    <rPh sb="20" eb="21">
      <t>シマ</t>
    </rPh>
    <phoneticPr fontId="4"/>
  </si>
  <si>
    <r>
      <t>10月7</t>
    </r>
    <r>
      <rPr>
        <sz val="11"/>
        <rFont val="ＭＳ Ｐゴシック"/>
        <family val="3"/>
        <charset val="128"/>
      </rPr>
      <t>日(土)～9日(日)、葉山・初島ﾖｯﾄﾚｰｽ（予備日）</t>
    </r>
    <rPh sb="2" eb="3">
      <t>ガツ</t>
    </rPh>
    <rPh sb="4" eb="5">
      <t>ニチ</t>
    </rPh>
    <rPh sb="6" eb="7">
      <t>ド</t>
    </rPh>
    <rPh sb="10" eb="11">
      <t>ニチ</t>
    </rPh>
    <rPh sb="12" eb="13">
      <t>ニチ</t>
    </rPh>
    <rPh sb="15" eb="16">
      <t>ハ</t>
    </rPh>
    <rPh sb="16" eb="17">
      <t>ヤマ</t>
    </rPh>
    <rPh sb="18" eb="19">
      <t>ハツ</t>
    </rPh>
    <rPh sb="19" eb="20">
      <t>シマ</t>
    </rPh>
    <rPh sb="27" eb="30">
      <t>ヨビビ</t>
    </rPh>
    <phoneticPr fontId="4"/>
  </si>
  <si>
    <t>2024年</t>
    <rPh sb="4" eb="5">
      <t>ネン</t>
    </rPh>
    <phoneticPr fontId="4"/>
  </si>
  <si>
    <t>ストーク</t>
    <phoneticPr fontId="4"/>
  </si>
  <si>
    <t>セルフリライアンス</t>
    <phoneticPr fontId="4"/>
  </si>
  <si>
    <t>ココペリ</t>
    <phoneticPr fontId="4"/>
  </si>
  <si>
    <t>アルバトロス</t>
    <phoneticPr fontId="4"/>
  </si>
  <si>
    <t>ビスコンティ―ナ</t>
    <phoneticPr fontId="4"/>
  </si>
  <si>
    <t>トリトン</t>
    <phoneticPr fontId="4"/>
  </si>
  <si>
    <t>パンドラ</t>
    <phoneticPr fontId="4"/>
  </si>
  <si>
    <t>Jovial Five</t>
    <phoneticPr fontId="4"/>
  </si>
  <si>
    <t>Wavy Hot</t>
    <phoneticPr fontId="4"/>
  </si>
  <si>
    <t>6：50/8：00</t>
    <phoneticPr fontId="4"/>
  </si>
  <si>
    <t>2023年　ﾚｰｽ委員会</t>
    <rPh sb="4" eb="5">
      <t>ネン</t>
    </rPh>
    <rPh sb="9" eb="12">
      <t>イインカイ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</si>
</sst>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m&quot;月&quot;d&quot;日&quot;;@"/>
    <numFmt numFmtId="178" formatCode="&quot;第&quot;##&quot;回&quot;"/>
    <numFmt numFmtId="179" formatCode="yyyy&quot;年&quot;m&quot;月&quot;d&quot;日&quot;;@"/>
    <numFmt numFmtId="180" formatCode="m/d"/>
    <numFmt numFmtId="181" formatCode="&quot;(&quot;##&quot;)&quot;"/>
    <numFmt numFmtId="182" formatCode="h:mm;@"/>
    <numFmt numFmtId="183" formatCode="h&quot;時&quot;mm&quot;分&quot;;@"/>
    <numFmt numFmtId="184" formatCode="yyyy&quot;年&quot;m&quot;月&quot;;@"/>
  </numFmts>
  <fonts count="59" x14ac:knownFonts="1">
    <font>
      <sz val="11"/>
      <name val="ＭＳ Ｐ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b/>
      <sz val="20"/>
      <name val="ＭＳ Ｐゴシック"/>
      <family val="3"/>
      <charset val="128"/>
    </font>
    <font>
      <b/>
      <sz val="14"/>
      <name val="Times New Roman"/>
      <family val="1"/>
    </font>
    <font>
      <b/>
      <sz val="10"/>
      <name val="Times New Roman"/>
      <family val="1"/>
    </font>
    <font>
      <sz val="14"/>
      <name val="Times New Roman"/>
      <family val="1"/>
    </font>
    <font>
      <sz val="11"/>
      <name val="Times New Roman"/>
      <family val="1"/>
    </font>
    <font>
      <sz val="11"/>
      <name val="ＭＳ Ｐゴシック"/>
      <family val="3"/>
      <charset val="128"/>
    </font>
    <font>
      <sz val="14"/>
      <name val="ＭＳ Ｐ明朝"/>
      <family val="1"/>
      <charset val="128"/>
    </font>
    <font>
      <b/>
      <sz val="16"/>
      <name val="ＭＳ Ｐゴシック"/>
      <family val="3"/>
      <charset val="128"/>
    </font>
    <font>
      <b/>
      <sz val="11"/>
      <name val="ＭＳ Ｐゴシック"/>
      <family val="3"/>
      <charset val="128"/>
    </font>
    <font>
      <sz val="9"/>
      <name val="ＭＳ Ｐゴシック"/>
      <family val="3"/>
      <charset val="128"/>
    </font>
    <font>
      <sz val="13"/>
      <name val="ＭＳ Ｐゴシック"/>
      <family val="3"/>
      <charset val="128"/>
    </font>
    <font>
      <b/>
      <u/>
      <sz val="14"/>
      <name val="ＭＳ Ｐゴシック"/>
      <family val="3"/>
      <charset val="128"/>
    </font>
    <font>
      <b/>
      <sz val="12"/>
      <name val="ＭＳ Ｐゴシック"/>
      <family val="3"/>
      <charset val="128"/>
    </font>
    <font>
      <sz val="12"/>
      <color rgb="FFFF0000"/>
      <name val="ＭＳ Ｐゴシック"/>
      <family val="3"/>
      <charset val="128"/>
    </font>
    <font>
      <sz val="9"/>
      <color rgb="FFFF0000"/>
      <name val="ＭＳ Ｐゴシック"/>
      <family val="3"/>
      <charset val="128"/>
    </font>
    <font>
      <sz val="11"/>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sz val="20"/>
      <color rgb="FF00B0F0"/>
      <name val="ＭＳ Ｐゴシック"/>
      <family val="3"/>
      <charset val="128"/>
    </font>
    <font>
      <u/>
      <sz val="10"/>
      <color theme="1"/>
      <name val="ＭＳ Ｐゴシック"/>
      <family val="2"/>
      <charset val="128"/>
      <scheme val="minor"/>
    </font>
    <font>
      <sz val="6"/>
      <name val="ＭＳ Ｐゴシック"/>
      <family val="2"/>
      <charset val="128"/>
      <scheme val="minor"/>
    </font>
    <font>
      <u/>
      <sz val="1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Segoe UI Symbol"/>
      <family val="2"/>
    </font>
    <font>
      <sz val="10"/>
      <color theme="1"/>
      <name val="Arial"/>
      <family val="2"/>
    </font>
    <font>
      <sz val="10"/>
      <color theme="1"/>
      <name val="游明朝"/>
      <family val="1"/>
      <charset val="128"/>
    </font>
    <font>
      <sz val="9"/>
      <color theme="1"/>
      <name val="Arial"/>
      <family val="2"/>
    </font>
    <font>
      <sz val="9"/>
      <color theme="1"/>
      <name val="游明朝"/>
      <family val="1"/>
      <charset val="128"/>
    </font>
    <font>
      <b/>
      <sz val="10"/>
      <color theme="1"/>
      <name val="Arial"/>
      <family val="2"/>
    </font>
    <font>
      <b/>
      <sz val="10"/>
      <color theme="1"/>
      <name val="游明朝"/>
      <family val="1"/>
      <charset val="128"/>
    </font>
    <font>
      <b/>
      <sz val="16"/>
      <color theme="1"/>
      <name val="游明朝"/>
      <family val="1"/>
      <charset val="128"/>
    </font>
    <font>
      <b/>
      <sz val="18"/>
      <color theme="1"/>
      <name val="Calibri"/>
      <family val="2"/>
    </font>
    <font>
      <b/>
      <sz val="10"/>
      <color theme="1"/>
      <name val="Calibri"/>
      <family val="2"/>
    </font>
    <font>
      <i/>
      <sz val="10"/>
      <color theme="1"/>
      <name val="Calibri"/>
      <family val="2"/>
    </font>
    <font>
      <i/>
      <sz val="10"/>
      <color theme="1"/>
      <name val="游明朝"/>
      <family val="1"/>
      <charset val="128"/>
    </font>
    <font>
      <b/>
      <i/>
      <sz val="12"/>
      <color theme="1"/>
      <name val="ＭＳ 明朝"/>
      <family val="1"/>
      <charset val="128"/>
    </font>
    <font>
      <b/>
      <i/>
      <sz val="12"/>
      <color theme="1"/>
      <name val="Calibri"/>
      <family val="2"/>
    </font>
    <font>
      <i/>
      <sz val="10.5"/>
      <color theme="1"/>
      <name val="Calibri"/>
      <family val="2"/>
    </font>
    <font>
      <i/>
      <sz val="10.5"/>
      <color theme="1"/>
      <name val="ＭＳ 明朝"/>
      <family val="1"/>
      <charset val="128"/>
    </font>
    <font>
      <i/>
      <sz val="10"/>
      <color theme="1"/>
      <name val="ＭＳ 明朝"/>
      <family val="1"/>
      <charset val="128"/>
    </font>
    <font>
      <sz val="10"/>
      <color theme="1"/>
      <name val="Calibri"/>
      <family val="2"/>
    </font>
    <font>
      <sz val="10"/>
      <color theme="1"/>
      <name val="ＭＳ 明朝"/>
      <family val="1"/>
      <charset val="128"/>
    </font>
    <font>
      <b/>
      <i/>
      <sz val="10"/>
      <color theme="1"/>
      <name val="ＭＳ 明朝"/>
      <family val="1"/>
      <charset val="128"/>
    </font>
    <font>
      <b/>
      <i/>
      <sz val="10"/>
      <color theme="1"/>
      <name val="Calibri"/>
      <family val="2"/>
    </font>
    <font>
      <sz val="14"/>
      <name val="ＭＳ Ｐゴシック"/>
      <family val="3"/>
      <charset val="128"/>
      <scheme val="minor"/>
    </font>
    <font>
      <sz val="14"/>
      <name val="Arial"/>
      <family val="2"/>
    </font>
    <font>
      <sz val="14"/>
      <color theme="1"/>
      <name val="Arial"/>
      <family val="2"/>
    </font>
    <font>
      <sz val="14"/>
      <color theme="1"/>
      <name val="ＭＳ Ｐゴシック"/>
      <family val="3"/>
      <charset val="128"/>
    </font>
    <font>
      <i/>
      <u/>
      <sz val="11"/>
      <name val="ＭＳ Ｐゴシック"/>
      <family val="3"/>
      <charset val="128"/>
    </font>
  </fonts>
  <fills count="10">
    <fill>
      <patternFill patternType="none"/>
    </fill>
    <fill>
      <patternFill patternType="gray125"/>
    </fill>
    <fill>
      <patternFill patternType="gray06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gray0625">
        <bgColor rgb="FFFFFF00"/>
      </patternFill>
    </fill>
    <fill>
      <patternFill patternType="gray0625">
        <bgColor auto="1"/>
      </patternFill>
    </fill>
    <fill>
      <patternFill patternType="solid">
        <fgColor theme="2"/>
        <bgColor indexed="64"/>
      </patternFill>
    </fill>
    <fill>
      <patternFill patternType="solid">
        <fgColor theme="8" tint="0.59999389629810485"/>
        <bgColor indexed="64"/>
      </patternFill>
    </fill>
  </fills>
  <borders count="143">
    <border>
      <left/>
      <right/>
      <top/>
      <bottom/>
      <diagonal/>
    </border>
    <border>
      <left/>
      <right/>
      <top/>
      <bottom style="double">
        <color indexed="64"/>
      </bottom>
      <diagonal/>
    </border>
    <border>
      <left style="double">
        <color indexed="64"/>
      </left>
      <right/>
      <top/>
      <bottom/>
      <diagonal/>
    </border>
    <border>
      <left/>
      <right style="double">
        <color indexed="64"/>
      </right>
      <top/>
      <bottom style="double">
        <color indexed="64"/>
      </bottom>
      <diagonal/>
    </border>
    <border>
      <left style="hair">
        <color indexed="64"/>
      </left>
      <right style="hair">
        <color indexed="64"/>
      </right>
      <top/>
      <bottom style="double">
        <color indexed="64"/>
      </bottom>
      <diagonal/>
    </border>
    <border>
      <left/>
      <right/>
      <top style="hair">
        <color indexed="64"/>
      </top>
      <bottom style="hair">
        <color indexed="64"/>
      </bottom>
      <diagonal/>
    </border>
    <border>
      <left style="hair">
        <color indexed="64"/>
      </left>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style="hair">
        <color indexed="64"/>
      </right>
      <top style="hair">
        <color indexed="64"/>
      </top>
      <bottom style="double">
        <color indexed="64"/>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double">
        <color indexed="64"/>
      </right>
      <top/>
      <bottom/>
      <diagonal/>
    </border>
    <border>
      <left/>
      <right style="double">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bottom style="thin">
        <color indexed="64"/>
      </bottom>
      <diagonal/>
    </border>
    <border>
      <left style="medium">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right style="double">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hair">
        <color indexed="64"/>
      </left>
      <right/>
      <top/>
      <bottom/>
      <diagonal/>
    </border>
    <border>
      <left style="hair">
        <color indexed="64"/>
      </left>
      <right/>
      <top style="hair">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style="double">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medium">
        <color indexed="64"/>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491">
    <xf numFmtId="0" fontId="0" fillId="0" borderId="0" xfId="0"/>
    <xf numFmtId="0" fontId="2" fillId="0" borderId="0" xfId="0" applyFont="1"/>
    <xf numFmtId="0" fontId="0" fillId="0" borderId="0" xfId="0" applyAlignment="1">
      <alignment horizontal="right"/>
    </xf>
    <xf numFmtId="0" fontId="0" fillId="0" borderId="0" xfId="0" applyAlignment="1">
      <alignment horizontal="center"/>
    </xf>
    <xf numFmtId="0" fontId="0" fillId="0" borderId="1" xfId="0" applyBorder="1"/>
    <xf numFmtId="0" fontId="6" fillId="0" borderId="1" xfId="0" applyFont="1" applyBorder="1"/>
    <xf numFmtId="0" fontId="0" fillId="0" borderId="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8" fillId="0" borderId="9" xfId="0" applyFont="1" applyBorder="1" applyAlignment="1">
      <alignment horizontal="right"/>
    </xf>
    <xf numFmtId="0" fontId="8" fillId="0" borderId="10" xfId="0" applyFont="1" applyBorder="1" applyAlignment="1">
      <alignment horizontal="right"/>
    </xf>
    <xf numFmtId="0" fontId="8" fillId="0" borderId="4" xfId="0" applyFont="1" applyBorder="1" applyAlignment="1">
      <alignment horizontal="right"/>
    </xf>
    <xf numFmtId="0" fontId="11" fillId="0" borderId="12" xfId="0" applyFont="1" applyBorder="1" applyAlignment="1">
      <alignment horizontal="right"/>
    </xf>
    <xf numFmtId="38" fontId="10" fillId="0" borderId="13" xfId="1" applyFont="1" applyBorder="1" applyAlignment="1">
      <alignment vertical="center"/>
    </xf>
    <xf numFmtId="0" fontId="12" fillId="0" borderId="0" xfId="0" applyFont="1" applyAlignment="1">
      <alignment vertical="center"/>
    </xf>
    <xf numFmtId="0" fontId="11" fillId="0" borderId="14" xfId="0" applyFont="1" applyBorder="1" applyAlignment="1">
      <alignment horizontal="right"/>
    </xf>
    <xf numFmtId="38" fontId="10" fillId="0" borderId="15" xfId="1" applyFont="1" applyBorder="1" applyAlignment="1">
      <alignment vertical="center"/>
    </xf>
    <xf numFmtId="0" fontId="12" fillId="0" borderId="5" xfId="0" applyFont="1" applyBorder="1" applyAlignment="1">
      <alignment vertical="center"/>
    </xf>
    <xf numFmtId="0" fontId="11" fillId="0" borderId="16" xfId="0" applyFont="1" applyBorder="1" applyAlignment="1">
      <alignment horizontal="right"/>
    </xf>
    <xf numFmtId="38" fontId="10" fillId="0" borderId="17" xfId="1" applyFont="1" applyBorder="1" applyAlignment="1">
      <alignment vertical="center"/>
    </xf>
    <xf numFmtId="0" fontId="12" fillId="0" borderId="11" xfId="0" applyFont="1" applyBorder="1" applyAlignment="1">
      <alignment vertical="center"/>
    </xf>
    <xf numFmtId="0" fontId="11" fillId="0" borderId="18" xfId="0" applyFont="1" applyBorder="1" applyAlignment="1">
      <alignment horizontal="right"/>
    </xf>
    <xf numFmtId="38" fontId="10" fillId="0" borderId="19" xfId="1"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1" fillId="0" borderId="6" xfId="0" applyFont="1" applyBorder="1" applyAlignment="1">
      <alignment horizontal="right"/>
    </xf>
    <xf numFmtId="0" fontId="13" fillId="0" borderId="20"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5" fillId="0" borderId="22" xfId="0" applyFont="1" applyBorder="1" applyAlignment="1">
      <alignment horizontal="center" vertical="center"/>
    </xf>
    <xf numFmtId="0" fontId="6"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6" fillId="0" borderId="22" xfId="0" applyFont="1" applyBorder="1" applyAlignment="1">
      <alignment horizontal="center" vertical="center" wrapText="1" shrinkToFit="1"/>
    </xf>
    <xf numFmtId="0" fontId="6" fillId="0" borderId="10" xfId="0" applyFont="1" applyBorder="1" applyAlignment="1">
      <alignment horizontal="right"/>
    </xf>
    <xf numFmtId="0" fontId="6" fillId="0" borderId="24" xfId="0" applyFont="1" applyBorder="1" applyAlignment="1">
      <alignment horizontal="right"/>
    </xf>
    <xf numFmtId="38" fontId="12" fillId="0" borderId="24" xfId="1" applyFont="1" applyBorder="1" applyAlignment="1">
      <alignment vertical="center"/>
    </xf>
    <xf numFmtId="0" fontId="15" fillId="0" borderId="25" xfId="0" applyFont="1" applyBorder="1" applyAlignment="1">
      <alignment vertical="center"/>
    </xf>
    <xf numFmtId="0" fontId="15" fillId="0" borderId="11" xfId="0" applyFont="1" applyBorder="1" applyAlignment="1">
      <alignment vertical="center"/>
    </xf>
    <xf numFmtId="0" fontId="15" fillId="0" borderId="7" xfId="0" applyFont="1" applyBorder="1" applyAlignment="1">
      <alignment vertical="center"/>
    </xf>
    <xf numFmtId="176" fontId="12" fillId="0" borderId="4" xfId="0" applyNumberFormat="1" applyFont="1" applyBorder="1" applyAlignment="1">
      <alignment vertical="center"/>
    </xf>
    <xf numFmtId="0" fontId="8" fillId="0" borderId="4" xfId="0" applyFont="1" applyBorder="1" applyAlignment="1">
      <alignment horizontal="right" vertical="center"/>
    </xf>
    <xf numFmtId="0" fontId="5" fillId="0" borderId="5" xfId="0" applyFont="1" applyBorder="1" applyAlignment="1">
      <alignment horizontal="center" vertical="center"/>
    </xf>
    <xf numFmtId="0" fontId="9" fillId="0" borderId="0" xfId="0" applyFont="1"/>
    <xf numFmtId="0" fontId="22" fillId="0" borderId="0" xfId="0" applyFont="1"/>
    <xf numFmtId="0" fontId="16" fillId="0" borderId="0" xfId="0" applyFont="1"/>
    <xf numFmtId="31" fontId="23" fillId="0" borderId="0" xfId="0" applyNumberFormat="1" applyFont="1" applyAlignment="1">
      <alignment horizontal="right"/>
    </xf>
    <xf numFmtId="0" fontId="17" fillId="0" borderId="0" xfId="0" applyFont="1" applyAlignment="1">
      <alignment horizontal="center"/>
    </xf>
    <xf numFmtId="0" fontId="0" fillId="0" borderId="29" xfId="0" applyBorder="1"/>
    <xf numFmtId="0" fontId="17" fillId="0" borderId="30" xfId="0" applyFont="1" applyBorder="1" applyAlignment="1">
      <alignment horizontal="center"/>
    </xf>
    <xf numFmtId="0" fontId="0" fillId="0" borderId="31" xfId="0" applyBorder="1"/>
    <xf numFmtId="0" fontId="0" fillId="0" borderId="32" xfId="0" applyBorder="1"/>
    <xf numFmtId="0" fontId="0" fillId="0" borderId="33" xfId="0" applyBorder="1"/>
    <xf numFmtId="3" fontId="0" fillId="0" borderId="34" xfId="0" applyNumberFormat="1" applyBorder="1"/>
    <xf numFmtId="0" fontId="0" fillId="0" borderId="35" xfId="0" applyBorder="1"/>
    <xf numFmtId="0" fontId="0" fillId="3" borderId="33" xfId="0" applyFill="1" applyBorder="1"/>
    <xf numFmtId="0" fontId="0" fillId="0" borderId="33" xfId="0" applyBorder="1" applyAlignment="1">
      <alignment horizontal="left"/>
    </xf>
    <xf numFmtId="3" fontId="0" fillId="0" borderId="36" xfId="0" applyNumberFormat="1" applyBorder="1"/>
    <xf numFmtId="0" fontId="0" fillId="0" borderId="37" xfId="0" applyBorder="1"/>
    <xf numFmtId="0" fontId="0" fillId="0" borderId="38" xfId="0" applyBorder="1"/>
    <xf numFmtId="0" fontId="0" fillId="0" borderId="39" xfId="0" applyBorder="1"/>
    <xf numFmtId="0" fontId="0" fillId="0" borderId="27" xfId="0" applyBorder="1"/>
    <xf numFmtId="3" fontId="0" fillId="0" borderId="40" xfId="0" applyNumberFormat="1" applyBorder="1"/>
    <xf numFmtId="0" fontId="0" fillId="0" borderId="41" xfId="0" applyBorder="1"/>
    <xf numFmtId="0" fontId="0" fillId="3" borderId="27" xfId="0" applyFill="1" applyBorder="1"/>
    <xf numFmtId="0" fontId="0" fillId="0" borderId="27" xfId="0" applyBorder="1" applyAlignment="1">
      <alignment horizontal="left"/>
    </xf>
    <xf numFmtId="3" fontId="0" fillId="0" borderId="28" xfId="0" applyNumberFormat="1" applyBorder="1"/>
    <xf numFmtId="0" fontId="0" fillId="0" borderId="42" xfId="0" applyBorder="1"/>
    <xf numFmtId="0" fontId="0" fillId="0" borderId="43" xfId="0" applyBorder="1"/>
    <xf numFmtId="0" fontId="0" fillId="0" borderId="5" xfId="0" applyBorder="1"/>
    <xf numFmtId="3" fontId="0" fillId="0" borderId="14" xfId="0" applyNumberFormat="1" applyBorder="1"/>
    <xf numFmtId="0" fontId="0" fillId="0" borderId="15" xfId="0" applyBorder="1"/>
    <xf numFmtId="0" fontId="0" fillId="3" borderId="5" xfId="0" applyFill="1" applyBorder="1"/>
    <xf numFmtId="0" fontId="0" fillId="0" borderId="5" xfId="0" applyBorder="1" applyAlignment="1">
      <alignment horizontal="left"/>
    </xf>
    <xf numFmtId="3" fontId="0" fillId="0" borderId="10" xfId="0" applyNumberFormat="1" applyBorder="1"/>
    <xf numFmtId="0" fontId="0" fillId="0" borderId="44" xfId="0" applyBorder="1"/>
    <xf numFmtId="0" fontId="0" fillId="0" borderId="45" xfId="0" applyBorder="1"/>
    <xf numFmtId="0" fontId="0" fillId="0" borderId="46" xfId="0" applyBorder="1"/>
    <xf numFmtId="3" fontId="0" fillId="0" borderId="46" xfId="0" applyNumberFormat="1" applyBorder="1"/>
    <xf numFmtId="0" fontId="0" fillId="0" borderId="46" xfId="0" applyBorder="1" applyAlignment="1">
      <alignment horizontal="left"/>
    </xf>
    <xf numFmtId="3" fontId="0" fillId="0" borderId="47" xfId="0" applyNumberFormat="1" applyBorder="1"/>
    <xf numFmtId="0" fontId="0" fillId="0" borderId="48" xfId="0" applyBorder="1"/>
    <xf numFmtId="0" fontId="0" fillId="0" borderId="49" xfId="0" applyBorder="1"/>
    <xf numFmtId="0" fontId="0" fillId="0" borderId="50" xfId="0" applyBorder="1"/>
    <xf numFmtId="3" fontId="0" fillId="0" borderId="51" xfId="0" applyNumberFormat="1" applyBorder="1"/>
    <xf numFmtId="0" fontId="0" fillId="0" borderId="52" xfId="0" applyBorder="1"/>
    <xf numFmtId="0" fontId="0" fillId="0" borderId="53" xfId="0" applyBorder="1"/>
    <xf numFmtId="3" fontId="0" fillId="0" borderId="30" xfId="0" applyNumberFormat="1" applyBorder="1"/>
    <xf numFmtId="0" fontId="0" fillId="0" borderId="53" xfId="0" applyBorder="1" applyAlignment="1">
      <alignment horizontal="left" vertical="center" wrapText="1"/>
    </xf>
    <xf numFmtId="0" fontId="0" fillId="0" borderId="54" xfId="0" applyBorder="1" applyAlignment="1">
      <alignment horizontal="left" vertical="center" wrapText="1"/>
    </xf>
    <xf numFmtId="0" fontId="18" fillId="0" borderId="12"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0" fillId="0" borderId="5" xfId="0" applyBorder="1" applyAlignment="1">
      <alignment shrinkToFit="1"/>
    </xf>
    <xf numFmtId="3" fontId="0" fillId="3" borderId="10" xfId="0" applyNumberFormat="1" applyFill="1" applyBorder="1"/>
    <xf numFmtId="0" fontId="18" fillId="0" borderId="27" xfId="0" applyFont="1" applyBorder="1" applyAlignment="1">
      <alignment horizontal="left" vertical="center" wrapText="1"/>
    </xf>
    <xf numFmtId="0" fontId="18" fillId="0" borderId="42" xfId="0" applyFont="1" applyBorder="1" applyAlignment="1">
      <alignment horizontal="left" vertical="center" wrapText="1"/>
    </xf>
    <xf numFmtId="3" fontId="0" fillId="0" borderId="57" xfId="0" applyNumberFormat="1" applyBorder="1"/>
    <xf numFmtId="3" fontId="0" fillId="3" borderId="47" xfId="0" applyNumberFormat="1" applyFill="1" applyBorder="1"/>
    <xf numFmtId="0" fontId="0" fillId="0" borderId="58" xfId="0" applyBorder="1"/>
    <xf numFmtId="3" fontId="0" fillId="0" borderId="4" xfId="0" applyNumberFormat="1" applyBorder="1"/>
    <xf numFmtId="0" fontId="0" fillId="0" borderId="59" xfId="0" applyBorder="1"/>
    <xf numFmtId="0" fontId="0" fillId="0" borderId="60" xfId="0" applyBorder="1"/>
    <xf numFmtId="0" fontId="0" fillId="0" borderId="54" xfId="0" applyBorder="1"/>
    <xf numFmtId="3" fontId="0" fillId="0" borderId="0" xfId="0" applyNumberFormat="1"/>
    <xf numFmtId="0" fontId="0" fillId="4" borderId="0" xfId="0" applyFill="1" applyAlignment="1">
      <alignment vertical="center"/>
    </xf>
    <xf numFmtId="0" fontId="7" fillId="0" borderId="0" xfId="0" applyFont="1"/>
    <xf numFmtId="0" fontId="8" fillId="0" borderId="20" xfId="0" applyFont="1" applyBorder="1" applyAlignment="1">
      <alignment horizontal="right" vertical="center"/>
    </xf>
    <xf numFmtId="176" fontId="12" fillId="0" borderId="1" xfId="0" applyNumberFormat="1"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8" fillId="0" borderId="63" xfId="0" applyFont="1" applyBorder="1" applyAlignment="1">
      <alignment horizontal="right" vertical="center"/>
    </xf>
    <xf numFmtId="0" fontId="5" fillId="0" borderId="64" xfId="0" applyFont="1" applyBorder="1" applyAlignment="1">
      <alignment vertical="center"/>
    </xf>
    <xf numFmtId="0" fontId="5" fillId="0" borderId="43"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38" fontId="15" fillId="0" borderId="43" xfId="1" applyFont="1" applyBorder="1" applyAlignment="1">
      <alignment vertical="center"/>
    </xf>
    <xf numFmtId="0" fontId="6" fillId="0" borderId="44" xfId="0" applyFont="1" applyBorder="1" applyAlignment="1">
      <alignment horizontal="right"/>
    </xf>
    <xf numFmtId="38" fontId="15" fillId="0" borderId="66" xfId="1" applyFont="1" applyBorder="1" applyAlignment="1">
      <alignment vertical="center"/>
    </xf>
    <xf numFmtId="0" fontId="6" fillId="0" borderId="67" xfId="0" applyFont="1" applyBorder="1" applyAlignment="1">
      <alignment horizontal="right"/>
    </xf>
    <xf numFmtId="38" fontId="15" fillId="0" borderId="39" xfId="1" applyFont="1" applyBorder="1" applyAlignment="1">
      <alignment vertical="center"/>
    </xf>
    <xf numFmtId="0" fontId="6" fillId="0" borderId="42" xfId="0" applyFont="1" applyBorder="1" applyAlignment="1">
      <alignment horizontal="right"/>
    </xf>
    <xf numFmtId="0" fontId="14" fillId="0" borderId="69" xfId="0" applyFont="1" applyBorder="1" applyAlignment="1">
      <alignment horizontal="center" vertical="center" wrapText="1"/>
    </xf>
    <xf numFmtId="20" fontId="24" fillId="0" borderId="0" xfId="0" applyNumberFormat="1" applyFont="1"/>
    <xf numFmtId="0" fontId="24" fillId="0" borderId="0" xfId="0" applyFont="1"/>
    <xf numFmtId="0" fontId="6" fillId="0" borderId="0" xfId="0" applyFont="1"/>
    <xf numFmtId="0" fontId="0" fillId="0" borderId="0" xfId="0" applyAlignment="1">
      <alignment horizontal="left" vertical="center" wrapText="1"/>
    </xf>
    <xf numFmtId="0" fontId="0" fillId="3" borderId="5" xfId="0" applyFill="1" applyBorder="1" applyAlignment="1">
      <alignment horizontal="left"/>
    </xf>
    <xf numFmtId="0" fontId="0" fillId="3" borderId="46" xfId="0" applyFill="1" applyBorder="1"/>
    <xf numFmtId="0" fontId="5" fillId="0" borderId="0" xfId="3" applyFont="1">
      <alignment vertical="center"/>
    </xf>
    <xf numFmtId="0" fontId="2" fillId="0" borderId="43" xfId="3" applyFont="1" applyBorder="1" applyAlignment="1">
      <alignment horizontal="center" vertical="center"/>
    </xf>
    <xf numFmtId="0" fontId="2" fillId="0" borderId="10" xfId="3" applyFont="1" applyBorder="1">
      <alignment vertical="center"/>
    </xf>
    <xf numFmtId="0" fontId="1" fillId="0" borderId="44" xfId="3" applyBorder="1">
      <alignment vertical="center"/>
    </xf>
    <xf numFmtId="0" fontId="20" fillId="0" borderId="0" xfId="3" applyFont="1">
      <alignment vertical="center"/>
    </xf>
    <xf numFmtId="0" fontId="0" fillId="0" borderId="10" xfId="3" applyFont="1" applyBorder="1">
      <alignment vertical="center"/>
    </xf>
    <xf numFmtId="0" fontId="0" fillId="0" borderId="0" xfId="3" applyFont="1" applyAlignment="1">
      <alignment horizontal="right" vertical="center"/>
    </xf>
    <xf numFmtId="0" fontId="2" fillId="0" borderId="14" xfId="3" applyFont="1" applyBorder="1" applyAlignment="1">
      <alignment horizontal="left" vertical="center"/>
    </xf>
    <xf numFmtId="0" fontId="2" fillId="5" borderId="49" xfId="3" applyFont="1" applyFill="1" applyBorder="1" applyAlignment="1">
      <alignment horizontal="center" vertical="center"/>
    </xf>
    <xf numFmtId="0" fontId="2" fillId="5" borderId="51" xfId="3" applyFont="1" applyFill="1" applyBorder="1">
      <alignment vertical="center"/>
    </xf>
    <xf numFmtId="0" fontId="1" fillId="5" borderId="51" xfId="3" applyFill="1" applyBorder="1">
      <alignment vertical="center"/>
    </xf>
    <xf numFmtId="0" fontId="1" fillId="5" borderId="52" xfId="3" applyFill="1" applyBorder="1">
      <alignment vertical="center"/>
    </xf>
    <xf numFmtId="0" fontId="2" fillId="2" borderId="39" xfId="3" applyFont="1" applyFill="1" applyBorder="1" applyAlignment="1">
      <alignment horizontal="center" vertical="center"/>
    </xf>
    <xf numFmtId="56" fontId="0" fillId="2" borderId="40" xfId="3" applyNumberFormat="1" applyFont="1" applyFill="1" applyBorder="1">
      <alignment vertical="center"/>
    </xf>
    <xf numFmtId="0" fontId="6" fillId="2" borderId="41" xfId="3" applyFont="1" applyFill="1" applyBorder="1">
      <alignment vertical="center"/>
    </xf>
    <xf numFmtId="0" fontId="2" fillId="2" borderId="28" xfId="3" applyFont="1" applyFill="1" applyBorder="1">
      <alignment vertical="center"/>
    </xf>
    <xf numFmtId="0" fontId="1" fillId="2" borderId="28" xfId="3" applyFill="1" applyBorder="1">
      <alignment vertical="center"/>
    </xf>
    <xf numFmtId="177" fontId="2" fillId="0" borderId="70" xfId="3" applyNumberFormat="1" applyFont="1" applyBorder="1" applyAlignment="1">
      <alignment horizontal="right" vertical="center"/>
    </xf>
    <xf numFmtId="0" fontId="2" fillId="0" borderId="30" xfId="3" applyFont="1" applyBorder="1">
      <alignment vertical="center"/>
    </xf>
    <xf numFmtId="0" fontId="0" fillId="2" borderId="30" xfId="3" applyFont="1" applyFill="1" applyBorder="1" applyAlignment="1">
      <alignment horizontal="left" vertical="center" wrapText="1"/>
    </xf>
    <xf numFmtId="177" fontId="2" fillId="0" borderId="71" xfId="3" applyNumberFormat="1" applyFont="1" applyBorder="1" applyAlignment="1">
      <alignment horizontal="right" vertical="center"/>
    </xf>
    <xf numFmtId="0" fontId="2" fillId="0" borderId="72" xfId="3" applyFont="1" applyBorder="1">
      <alignment vertical="center"/>
    </xf>
    <xf numFmtId="177" fontId="2" fillId="0" borderId="73" xfId="3" applyNumberFormat="1" applyFont="1" applyBorder="1" applyAlignment="1">
      <alignment horizontal="right" vertical="center"/>
    </xf>
    <xf numFmtId="0" fontId="0" fillId="0" borderId="74" xfId="3" applyFont="1" applyBorder="1" applyAlignment="1">
      <alignment horizontal="center" vertical="center"/>
    </xf>
    <xf numFmtId="0" fontId="1" fillId="0" borderId="75" xfId="3" applyBorder="1" applyAlignment="1">
      <alignment horizontal="center" vertical="center"/>
    </xf>
    <xf numFmtId="0" fontId="6" fillId="0" borderId="75" xfId="3" applyFont="1" applyBorder="1" applyAlignment="1">
      <alignment horizontal="center" vertical="center"/>
    </xf>
    <xf numFmtId="0" fontId="0" fillId="0" borderId="76" xfId="0" applyBorder="1" applyAlignment="1">
      <alignment vertical="center"/>
    </xf>
    <xf numFmtId="178" fontId="2" fillId="0" borderId="77" xfId="3" applyNumberFormat="1" applyFont="1" applyBorder="1" applyAlignment="1">
      <alignment horizontal="center" vertical="center"/>
    </xf>
    <xf numFmtId="178" fontId="2" fillId="0" borderId="78" xfId="3" applyNumberFormat="1" applyFont="1" applyBorder="1" applyAlignment="1">
      <alignment horizontal="center" vertical="center"/>
    </xf>
    <xf numFmtId="178" fontId="2" fillId="0" borderId="79" xfId="3" applyNumberFormat="1" applyFont="1" applyBorder="1" applyAlignment="1">
      <alignment horizontal="center" vertical="center"/>
    </xf>
    <xf numFmtId="0" fontId="21" fillId="0" borderId="0" xfId="0" applyFont="1"/>
    <xf numFmtId="0" fontId="1" fillId="0" borderId="80" xfId="3" applyBorder="1" applyAlignment="1">
      <alignment horizontal="center" vertical="center"/>
    </xf>
    <xf numFmtId="0" fontId="0" fillId="0" borderId="81" xfId="0" applyBorder="1" applyAlignment="1">
      <alignment horizontal="center" vertical="center"/>
    </xf>
    <xf numFmtId="0" fontId="25" fillId="0" borderId="0" xfId="0" applyFont="1"/>
    <xf numFmtId="177" fontId="1" fillId="0" borderId="17" xfId="3" applyNumberFormat="1" applyBorder="1">
      <alignment vertical="center"/>
    </xf>
    <xf numFmtId="180" fontId="0" fillId="0" borderId="0" xfId="0" applyNumberFormat="1" applyAlignment="1">
      <alignment horizontal="right"/>
    </xf>
    <xf numFmtId="0" fontId="0" fillId="0" borderId="0" xfId="0" applyAlignment="1">
      <alignment horizontal="center" vertical="center"/>
    </xf>
    <xf numFmtId="177" fontId="0" fillId="0" borderId="83" xfId="0" applyNumberFormat="1" applyBorder="1" applyAlignment="1">
      <alignment vertical="center"/>
    </xf>
    <xf numFmtId="0" fontId="0" fillId="0" borderId="84" xfId="0" applyBorder="1" applyAlignment="1">
      <alignment vertical="center"/>
    </xf>
    <xf numFmtId="0" fontId="2" fillId="0" borderId="1" xfId="0" applyFont="1" applyBorder="1"/>
    <xf numFmtId="179" fontId="24" fillId="0" borderId="0" xfId="0" applyNumberFormat="1" applyFont="1"/>
    <xf numFmtId="20" fontId="2" fillId="0" borderId="51" xfId="3" applyNumberFormat="1" applyFont="1" applyBorder="1" applyAlignment="1">
      <alignment horizontal="center" vertical="center"/>
    </xf>
    <xf numFmtId="20" fontId="0" fillId="0" borderId="51" xfId="3" applyNumberFormat="1" applyFont="1" applyBorder="1" applyAlignment="1">
      <alignment horizontal="center" vertical="center"/>
    </xf>
    <xf numFmtId="20" fontId="0" fillId="2" borderId="30" xfId="3" applyNumberFormat="1" applyFont="1" applyFill="1" applyBorder="1" applyAlignment="1">
      <alignment horizontal="center" vertical="center" wrapText="1"/>
    </xf>
    <xf numFmtId="20" fontId="1" fillId="2" borderId="30" xfId="3" applyNumberFormat="1" applyFill="1" applyBorder="1" applyAlignment="1">
      <alignment horizontal="center" vertical="center" wrapText="1"/>
    </xf>
    <xf numFmtId="20" fontId="0" fillId="0" borderId="30" xfId="3" applyNumberFormat="1" applyFont="1" applyBorder="1" applyAlignment="1">
      <alignment horizontal="center" vertical="center" wrapText="1"/>
    </xf>
    <xf numFmtId="20" fontId="1" fillId="0" borderId="30" xfId="3" applyNumberFormat="1" applyBorder="1" applyAlignment="1">
      <alignment horizontal="center" vertical="center" wrapText="1"/>
    </xf>
    <xf numFmtId="182" fontId="0" fillId="0" borderId="81" xfId="0" applyNumberFormat="1" applyBorder="1" applyAlignment="1">
      <alignment horizontal="center" vertical="center"/>
    </xf>
    <xf numFmtId="183" fontId="0" fillId="0" borderId="0" xfId="0" applyNumberFormat="1"/>
    <xf numFmtId="32" fontId="2" fillId="0" borderId="0" xfId="0" applyNumberFormat="1" applyFont="1"/>
    <xf numFmtId="0" fontId="26" fillId="0" borderId="0" xfId="0" applyFont="1"/>
    <xf numFmtId="0" fontId="25" fillId="0" borderId="0" xfId="0" applyFont="1" applyAlignment="1">
      <alignment horizontal="right" vertical="center"/>
    </xf>
    <xf numFmtId="0" fontId="25" fillId="0" borderId="0" xfId="0" applyFont="1" applyAlignment="1">
      <alignment horizontal="right"/>
    </xf>
    <xf numFmtId="31" fontId="18" fillId="0" borderId="0" xfId="0" applyNumberFormat="1" applyFont="1" applyAlignment="1">
      <alignment horizontal="right"/>
    </xf>
    <xf numFmtId="0" fontId="0" fillId="0" borderId="0" xfId="0" applyAlignment="1">
      <alignment horizontal="left" vertical="center"/>
    </xf>
    <xf numFmtId="0" fontId="18" fillId="0" borderId="70" xfId="0" applyFont="1" applyBorder="1" applyAlignment="1">
      <alignment horizontal="left" vertical="center"/>
    </xf>
    <xf numFmtId="0" fontId="18" fillId="0" borderId="40" xfId="0" applyFont="1" applyBorder="1" applyAlignment="1">
      <alignment horizontal="left" vertical="center"/>
    </xf>
    <xf numFmtId="20" fontId="2" fillId="0" borderId="72" xfId="3" applyNumberFormat="1" applyFont="1" applyBorder="1" applyAlignment="1">
      <alignment horizontal="center" vertical="center"/>
    </xf>
    <xf numFmtId="20" fontId="0" fillId="0" borderId="72" xfId="3" applyNumberFormat="1" applyFont="1" applyBorder="1" applyAlignment="1">
      <alignment horizontal="center" vertical="center"/>
    </xf>
    <xf numFmtId="0" fontId="5" fillId="0" borderId="27" xfId="0" applyFont="1" applyBorder="1" applyAlignment="1">
      <alignment vertical="center"/>
    </xf>
    <xf numFmtId="0" fontId="5" fillId="0" borderId="39" xfId="0" applyFont="1" applyBorder="1" applyAlignment="1">
      <alignment vertical="center"/>
    </xf>
    <xf numFmtId="0" fontId="5" fillId="0" borderId="86" xfId="0" applyFont="1" applyBorder="1" applyAlignment="1">
      <alignment vertical="center"/>
    </xf>
    <xf numFmtId="0" fontId="11" fillId="0" borderId="40" xfId="0" applyFont="1" applyBorder="1" applyAlignment="1">
      <alignment horizontal="right"/>
    </xf>
    <xf numFmtId="38" fontId="10" fillId="0" borderId="41" xfId="1" applyFont="1" applyBorder="1" applyAlignment="1">
      <alignment vertical="center"/>
    </xf>
    <xf numFmtId="0" fontId="8" fillId="0" borderId="28" xfId="0" applyFont="1" applyBorder="1" applyAlignment="1">
      <alignment horizontal="right"/>
    </xf>
    <xf numFmtId="0" fontId="12" fillId="0" borderId="27" xfId="0" applyFont="1" applyBorder="1" applyAlignment="1">
      <alignment vertical="center"/>
    </xf>
    <xf numFmtId="0" fontId="12" fillId="0" borderId="65" xfId="0" applyFont="1" applyBorder="1" applyAlignment="1">
      <alignment vertical="center"/>
    </xf>
    <xf numFmtId="0" fontId="2" fillId="0" borderId="30" xfId="0" applyFont="1" applyBorder="1" applyAlignment="1">
      <alignment vertical="center"/>
    </xf>
    <xf numFmtId="0" fontId="2" fillId="2" borderId="30" xfId="0" applyFont="1" applyFill="1" applyBorder="1" applyAlignment="1">
      <alignment vertical="center"/>
    </xf>
    <xf numFmtId="179" fontId="0" fillId="0" borderId="0" xfId="0" applyNumberFormat="1"/>
    <xf numFmtId="0" fontId="7" fillId="0" borderId="0" xfId="3" applyFont="1">
      <alignment vertical="center"/>
    </xf>
    <xf numFmtId="0" fontId="7" fillId="0" borderId="87" xfId="0" applyFont="1" applyBorder="1" applyAlignment="1">
      <alignment vertical="center"/>
    </xf>
    <xf numFmtId="0" fontId="7" fillId="0" borderId="88" xfId="0" applyFont="1" applyBorder="1" applyAlignment="1">
      <alignment vertical="center"/>
    </xf>
    <xf numFmtId="0" fontId="0" fillId="0" borderId="88" xfId="0" applyBorder="1" applyAlignment="1">
      <alignment vertical="center"/>
    </xf>
    <xf numFmtId="0" fontId="7" fillId="0" borderId="89" xfId="0" applyFont="1" applyBorder="1" applyAlignment="1">
      <alignment vertical="center"/>
    </xf>
    <xf numFmtId="0" fontId="27" fillId="4" borderId="90" xfId="0" applyFont="1" applyFill="1" applyBorder="1" applyAlignment="1">
      <alignment horizontal="center"/>
    </xf>
    <xf numFmtId="0" fontId="0" fillId="2" borderId="42" xfId="3" applyFont="1" applyFill="1" applyBorder="1" applyAlignment="1">
      <alignment vertical="center" shrinkToFit="1"/>
    </xf>
    <xf numFmtId="0" fontId="2" fillId="0" borderId="72" xfId="0" applyFont="1" applyBorder="1" applyAlignment="1">
      <alignment vertical="center"/>
    </xf>
    <xf numFmtId="0" fontId="1" fillId="0" borderId="92" xfId="3" applyBorder="1" applyAlignment="1">
      <alignment horizontal="center" vertical="center"/>
    </xf>
    <xf numFmtId="0" fontId="0" fillId="0" borderId="29" xfId="0" applyBorder="1" applyAlignment="1">
      <alignment shrinkToFit="1"/>
    </xf>
    <xf numFmtId="0" fontId="6" fillId="0" borderId="29" xfId="0" applyFont="1" applyBorder="1" applyAlignment="1">
      <alignment shrinkToFit="1"/>
    </xf>
    <xf numFmtId="31" fontId="18" fillId="0" borderId="29" xfId="0" applyNumberFormat="1" applyFont="1" applyBorder="1" applyAlignment="1">
      <alignment horizontal="center" shrinkToFit="1"/>
    </xf>
    <xf numFmtId="0" fontId="0" fillId="0" borderId="0" xfId="0" applyAlignment="1">
      <alignment vertical="center"/>
    </xf>
    <xf numFmtId="0" fontId="0" fillId="0" borderId="50" xfId="3" applyFont="1" applyBorder="1" applyAlignment="1">
      <alignment horizontal="left" vertical="center" wrapText="1"/>
    </xf>
    <xf numFmtId="0" fontId="19" fillId="0" borderId="53" xfId="3" applyFont="1" applyBorder="1">
      <alignment vertical="center"/>
    </xf>
    <xf numFmtId="0" fontId="0" fillId="2" borderId="53" xfId="3" applyFont="1" applyFill="1" applyBorder="1" applyAlignment="1">
      <alignment vertical="center" wrapText="1"/>
    </xf>
    <xf numFmtId="0" fontId="19" fillId="2" borderId="53" xfId="3" applyFont="1" applyFill="1" applyBorder="1">
      <alignment vertical="center"/>
    </xf>
    <xf numFmtId="0" fontId="1" fillId="2" borderId="53" xfId="3" applyFill="1" applyBorder="1">
      <alignment vertical="center"/>
    </xf>
    <xf numFmtId="0" fontId="1" fillId="0" borderId="103" xfId="3" applyBorder="1">
      <alignment vertical="center"/>
    </xf>
    <xf numFmtId="0" fontId="0" fillId="0" borderId="104" xfId="0" applyBorder="1"/>
    <xf numFmtId="0" fontId="0" fillId="0" borderId="104" xfId="0" applyBorder="1" applyAlignment="1">
      <alignment vertical="center"/>
    </xf>
    <xf numFmtId="0" fontId="0" fillId="0" borderId="105" xfId="0" applyBorder="1"/>
    <xf numFmtId="0" fontId="0" fillId="0" borderId="106" xfId="0" applyBorder="1"/>
    <xf numFmtId="0" fontId="0" fillId="0" borderId="85" xfId="3" applyFont="1" applyBorder="1" applyAlignment="1">
      <alignment horizontal="center" vertical="center"/>
    </xf>
    <xf numFmtId="0" fontId="0" fillId="4" borderId="12" xfId="0" applyFill="1" applyBorder="1" applyAlignment="1">
      <alignment horizontal="center" vertical="center"/>
    </xf>
    <xf numFmtId="0" fontId="0" fillId="6" borderId="14" xfId="0" applyFill="1" applyBorder="1" applyAlignment="1">
      <alignment horizontal="center" vertical="center" wrapText="1"/>
    </xf>
    <xf numFmtId="0" fontId="3"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wrapText="1"/>
    </xf>
    <xf numFmtId="20" fontId="0" fillId="0" borderId="0" xfId="0" applyNumberForma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0" fillId="4" borderId="107" xfId="0" applyFill="1" applyBorder="1" applyAlignment="1">
      <alignment horizontal="center" vertical="center"/>
    </xf>
    <xf numFmtId="20" fontId="0" fillId="6" borderId="40" xfId="0" applyNumberFormat="1" applyFill="1" applyBorder="1" applyAlignment="1">
      <alignment horizontal="center" vertical="center"/>
    </xf>
    <xf numFmtId="0" fontId="6" fillId="4" borderId="91" xfId="0" applyFont="1" applyFill="1" applyBorder="1" applyAlignment="1">
      <alignment horizontal="center" vertical="center"/>
    </xf>
    <xf numFmtId="0" fontId="0" fillId="4" borderId="108" xfId="0" applyFill="1" applyBorder="1" applyAlignment="1">
      <alignment horizontal="center" vertical="center"/>
    </xf>
    <xf numFmtId="0" fontId="3" fillId="0" borderId="10" xfId="0" applyFont="1" applyBorder="1" applyAlignment="1">
      <alignment vertical="center"/>
    </xf>
    <xf numFmtId="0" fontId="3" fillId="0" borderId="47" xfId="0" applyFont="1" applyBorder="1" applyAlignment="1">
      <alignment vertical="center"/>
    </xf>
    <xf numFmtId="0" fontId="11" fillId="0" borderId="5" xfId="0" applyFont="1" applyBorder="1" applyAlignment="1">
      <alignment horizontal="right"/>
    </xf>
    <xf numFmtId="0" fontId="24" fillId="6" borderId="14" xfId="0" applyFont="1" applyFill="1" applyBorder="1" applyAlignment="1">
      <alignment horizontal="center" vertical="center" wrapText="1"/>
    </xf>
    <xf numFmtId="0" fontId="24" fillId="0" borderId="5" xfId="0" applyFont="1" applyBorder="1"/>
    <xf numFmtId="49" fontId="6" fillId="0" borderId="0" xfId="0" quotePrefix="1" applyNumberFormat="1" applyFont="1" applyAlignment="1">
      <alignment horizontal="center"/>
    </xf>
    <xf numFmtId="0" fontId="2" fillId="7" borderId="22" xfId="0" applyFont="1" applyFill="1" applyBorder="1" applyAlignment="1">
      <alignment vertical="center"/>
    </xf>
    <xf numFmtId="0" fontId="5" fillId="0" borderId="109" xfId="0" applyFont="1" applyBorder="1" applyAlignment="1">
      <alignment vertical="center"/>
    </xf>
    <xf numFmtId="0" fontId="5" fillId="0" borderId="110" xfId="0" applyFont="1" applyBorder="1" applyAlignment="1">
      <alignment vertical="center"/>
    </xf>
    <xf numFmtId="0" fontId="9" fillId="0" borderId="0" xfId="0" applyFont="1" applyAlignment="1">
      <alignment horizontal="left"/>
    </xf>
    <xf numFmtId="0" fontId="6" fillId="0" borderId="80" xfId="3" applyFont="1" applyBorder="1" applyAlignment="1">
      <alignment horizontal="center" vertical="center"/>
    </xf>
    <xf numFmtId="0" fontId="0" fillId="2" borderId="30" xfId="3" applyFont="1" applyFill="1" applyBorder="1" applyAlignment="1">
      <alignment vertical="center" wrapText="1"/>
    </xf>
    <xf numFmtId="184" fontId="7" fillId="0" borderId="0" xfId="0" applyNumberFormat="1" applyFont="1" applyAlignment="1">
      <alignment horizontal="left"/>
    </xf>
    <xf numFmtId="184" fontId="7" fillId="0" borderId="0" xfId="0" applyNumberFormat="1" applyFont="1" applyAlignment="1">
      <alignment horizontal="right"/>
    </xf>
    <xf numFmtId="184" fontId="16" fillId="0" borderId="0" xfId="0" applyNumberFormat="1" applyFont="1" applyAlignment="1">
      <alignment horizontal="right"/>
    </xf>
    <xf numFmtId="0" fontId="6" fillId="0" borderId="1" xfId="0" applyFont="1" applyBorder="1" applyAlignment="1">
      <alignment horizontal="right"/>
    </xf>
    <xf numFmtId="0" fontId="5" fillId="0" borderId="68" xfId="0" applyFont="1" applyBorder="1" applyAlignment="1">
      <alignment horizontal="right" vertical="center"/>
    </xf>
    <xf numFmtId="0" fontId="12" fillId="0" borderId="24" xfId="0" applyFont="1" applyBorder="1" applyAlignment="1">
      <alignment horizontal="right" vertical="center"/>
    </xf>
    <xf numFmtId="0" fontId="0" fillId="0" borderId="6" xfId="0" applyBorder="1" applyAlignment="1">
      <alignment horizontal="right" vertical="center"/>
    </xf>
    <xf numFmtId="0" fontId="21" fillId="0" borderId="1" xfId="0" applyFont="1" applyBorder="1" applyAlignment="1">
      <alignment horizontal="right"/>
    </xf>
    <xf numFmtId="0" fontId="5" fillId="0" borderId="22" xfId="0" applyFont="1" applyBorder="1" applyAlignment="1">
      <alignment horizontal="right" vertical="center"/>
    </xf>
    <xf numFmtId="0" fontId="13" fillId="0" borderId="4" xfId="0" applyFont="1" applyBorder="1" applyAlignment="1">
      <alignment horizontal="right" vertical="center"/>
    </xf>
    <xf numFmtId="0" fontId="18" fillId="0" borderId="0" xfId="0" applyFont="1" applyAlignment="1">
      <alignment horizontal="right"/>
    </xf>
    <xf numFmtId="0" fontId="5" fillId="0" borderId="23" xfId="0" applyFont="1" applyBorder="1" applyAlignment="1">
      <alignment horizontal="center" vertical="center"/>
    </xf>
    <xf numFmtId="0" fontId="32" fillId="8" borderId="115" xfId="0" applyFont="1" applyFill="1" applyBorder="1" applyAlignment="1">
      <alignment vertical="center"/>
    </xf>
    <xf numFmtId="0" fontId="32" fillId="8" borderId="116" xfId="0" applyFont="1" applyFill="1" applyBorder="1" applyAlignment="1">
      <alignment vertical="center"/>
    </xf>
    <xf numFmtId="0" fontId="32" fillId="8" borderId="0" xfId="0" applyFont="1" applyFill="1" applyAlignment="1">
      <alignment vertical="center"/>
    </xf>
    <xf numFmtId="0" fontId="32" fillId="8" borderId="118" xfId="0" applyFont="1" applyFill="1" applyBorder="1" applyAlignment="1">
      <alignment vertical="center"/>
    </xf>
    <xf numFmtId="0" fontId="32" fillId="0" borderId="111" xfId="0" applyFont="1" applyBorder="1" applyAlignment="1">
      <alignment vertical="center"/>
    </xf>
    <xf numFmtId="0" fontId="32" fillId="0" borderId="112" xfId="0" applyFont="1" applyBorder="1" applyAlignment="1">
      <alignment vertical="center"/>
    </xf>
    <xf numFmtId="0" fontId="32" fillId="0" borderId="113" xfId="0" applyFont="1" applyBorder="1" applyAlignment="1">
      <alignment vertical="center"/>
    </xf>
    <xf numFmtId="0" fontId="32" fillId="0" borderId="114" xfId="0" applyFont="1" applyBorder="1" applyAlignment="1">
      <alignment vertical="center"/>
    </xf>
    <xf numFmtId="0" fontId="32" fillId="0" borderId="120" xfId="0" applyFont="1" applyBorder="1" applyAlignment="1">
      <alignment vertical="center"/>
    </xf>
    <xf numFmtId="0" fontId="32" fillId="0" borderId="121" xfId="0" applyFont="1" applyBorder="1" applyAlignment="1">
      <alignment vertical="center"/>
    </xf>
    <xf numFmtId="0" fontId="32" fillId="0" borderId="122" xfId="0" applyFont="1" applyBorder="1" applyAlignment="1">
      <alignment vertical="center"/>
    </xf>
    <xf numFmtId="0" fontId="32" fillId="0" borderId="123" xfId="0" applyFont="1" applyBorder="1" applyAlignment="1">
      <alignment vertical="center"/>
    </xf>
    <xf numFmtId="0" fontId="32" fillId="0" borderId="124" xfId="0" applyFont="1" applyBorder="1" applyAlignment="1">
      <alignment vertical="center"/>
    </xf>
    <xf numFmtId="0" fontId="32" fillId="0" borderId="116" xfId="0" applyFont="1" applyBorder="1" applyAlignment="1">
      <alignment vertical="center"/>
    </xf>
    <xf numFmtId="0" fontId="32" fillId="0" borderId="0" xfId="0" applyFont="1" applyAlignment="1">
      <alignment vertical="center"/>
    </xf>
    <xf numFmtId="0" fontId="32" fillId="0" borderId="125" xfId="0" applyFont="1" applyBorder="1" applyAlignment="1">
      <alignment vertical="center"/>
    </xf>
    <xf numFmtId="0" fontId="33" fillId="0" borderId="116" xfId="0" applyFont="1" applyBorder="1" applyAlignment="1">
      <alignment vertical="center"/>
    </xf>
    <xf numFmtId="0" fontId="33" fillId="0" borderId="0" xfId="0" applyFont="1" applyAlignment="1">
      <alignment vertical="center"/>
    </xf>
    <xf numFmtId="0" fontId="32" fillId="0" borderId="132" xfId="0" applyFont="1" applyBorder="1" applyAlignment="1">
      <alignment vertical="center"/>
    </xf>
    <xf numFmtId="0" fontId="32" fillId="0" borderId="133" xfId="0" applyFont="1" applyBorder="1" applyAlignment="1">
      <alignment vertical="center"/>
    </xf>
    <xf numFmtId="0" fontId="32" fillId="0" borderId="119" xfId="0" applyFont="1" applyBorder="1" applyAlignment="1">
      <alignment vertical="center"/>
    </xf>
    <xf numFmtId="0" fontId="32" fillId="0" borderId="38" xfId="0" applyFont="1" applyBorder="1" applyAlignment="1">
      <alignment vertical="center"/>
    </xf>
    <xf numFmtId="0" fontId="38" fillId="0" borderId="0" xfId="0" applyFont="1" applyAlignment="1">
      <alignment vertical="center"/>
    </xf>
    <xf numFmtId="0" fontId="32" fillId="8" borderId="38" xfId="0" applyFont="1" applyFill="1" applyBorder="1" applyAlignment="1">
      <alignment vertical="center"/>
    </xf>
    <xf numFmtId="0" fontId="35" fillId="8" borderId="38" xfId="0" applyFont="1" applyFill="1" applyBorder="1" applyAlignment="1">
      <alignment vertical="center"/>
    </xf>
    <xf numFmtId="0" fontId="32" fillId="8" borderId="117" xfId="0" applyFont="1" applyFill="1" applyBorder="1" applyAlignment="1">
      <alignment vertical="center"/>
    </xf>
    <xf numFmtId="0" fontId="32" fillId="8" borderId="49" xfId="0" applyFont="1" applyFill="1" applyBorder="1" applyAlignment="1">
      <alignment vertical="center"/>
    </xf>
    <xf numFmtId="0" fontId="32" fillId="8" borderId="50" xfId="0" applyFont="1" applyFill="1" applyBorder="1" applyAlignment="1">
      <alignment vertical="center"/>
    </xf>
    <xf numFmtId="0" fontId="32" fillId="8" borderId="52" xfId="0" applyFont="1" applyFill="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0" fillId="0" borderId="31" xfId="0" applyBorder="1" applyAlignment="1">
      <alignment vertical="center"/>
    </xf>
    <xf numFmtId="0" fontId="0" fillId="0" borderId="55" xfId="0" applyBorder="1" applyAlignment="1">
      <alignment vertical="center"/>
    </xf>
    <xf numFmtId="0" fontId="39" fillId="0" borderId="29" xfId="0" applyFont="1" applyBorder="1" applyAlignment="1">
      <alignment vertical="center" wrapText="1"/>
    </xf>
    <xf numFmtId="0" fontId="39" fillId="0" borderId="60" xfId="0" applyFont="1" applyBorder="1" applyAlignment="1">
      <alignment vertical="center"/>
    </xf>
    <xf numFmtId="0" fontId="0" fillId="0" borderId="56" xfId="0" applyBorder="1" applyAlignment="1">
      <alignment vertical="center"/>
    </xf>
    <xf numFmtId="0" fontId="0" fillId="0" borderId="60" xfId="0" applyBorder="1" applyAlignment="1">
      <alignment vertical="center"/>
    </xf>
    <xf numFmtId="0" fontId="0" fillId="0" borderId="53" xfId="0" applyBorder="1" applyAlignment="1">
      <alignment vertical="center"/>
    </xf>
    <xf numFmtId="0" fontId="0" fillId="0" borderId="102" xfId="0" applyBorder="1" applyAlignment="1">
      <alignment vertical="center"/>
    </xf>
    <xf numFmtId="0" fontId="0" fillId="0" borderId="5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39" fillId="0" borderId="31" xfId="0" applyFont="1" applyBorder="1" applyAlignment="1">
      <alignment vertical="center"/>
    </xf>
    <xf numFmtId="0" fontId="0" fillId="0" borderId="117" xfId="0" applyBorder="1" applyAlignment="1">
      <alignment vertical="center"/>
    </xf>
    <xf numFmtId="0" fontId="45" fillId="0" borderId="38" xfId="0" applyFont="1" applyBorder="1" applyAlignment="1">
      <alignment vertical="center" wrapText="1"/>
    </xf>
    <xf numFmtId="0" fontId="0" fillId="0" borderId="0" xfId="0" applyAlignment="1">
      <alignment vertical="center" wrapText="1"/>
    </xf>
    <xf numFmtId="0" fontId="0" fillId="0" borderId="117" xfId="0" applyBorder="1" applyAlignment="1">
      <alignment vertical="center" wrapText="1"/>
    </xf>
    <xf numFmtId="0" fontId="0" fillId="0" borderId="38" xfId="0" applyBorder="1" applyAlignment="1">
      <alignment vertical="center"/>
    </xf>
    <xf numFmtId="0" fontId="45" fillId="0" borderId="31" xfId="0" applyFont="1" applyBorder="1" applyAlignment="1">
      <alignment vertical="center"/>
    </xf>
    <xf numFmtId="0" fontId="45" fillId="0" borderId="38" xfId="0" applyFont="1" applyBorder="1" applyAlignment="1">
      <alignment vertical="center"/>
    </xf>
    <xf numFmtId="0" fontId="51" fillId="0" borderId="0" xfId="0" applyFont="1" applyAlignment="1">
      <alignment vertical="center"/>
    </xf>
    <xf numFmtId="0" fontId="26" fillId="0" borderId="0" xfId="3" applyFont="1">
      <alignment vertical="center"/>
    </xf>
    <xf numFmtId="0" fontId="54" fillId="0" borderId="25" xfId="0" applyFont="1" applyBorder="1" applyAlignment="1">
      <alignment vertical="center"/>
    </xf>
    <xf numFmtId="0" fontId="0" fillId="0" borderId="0" xfId="0" applyAlignment="1">
      <alignment horizontal="left"/>
    </xf>
    <xf numFmtId="0" fontId="18" fillId="0" borderId="0" xfId="0" applyFont="1" applyAlignment="1">
      <alignment horizontal="left"/>
    </xf>
    <xf numFmtId="0" fontId="6" fillId="0" borderId="1" xfId="0" applyFont="1" applyBorder="1" applyAlignment="1">
      <alignment horizontal="left"/>
    </xf>
    <xf numFmtId="0" fontId="5" fillId="0" borderId="88" xfId="0" applyFont="1" applyBorder="1" applyAlignment="1">
      <alignment horizontal="left" vertical="center"/>
    </xf>
    <xf numFmtId="0" fontId="12" fillId="0" borderId="7" xfId="0" applyFont="1" applyBorder="1" applyAlignment="1">
      <alignment horizontal="left" vertical="center"/>
    </xf>
    <xf numFmtId="0" fontId="0" fillId="0" borderId="1" xfId="0" applyBorder="1" applyAlignment="1">
      <alignment horizontal="left" vertical="center"/>
    </xf>
    <xf numFmtId="184" fontId="7" fillId="0" borderId="0" xfId="0" applyNumberFormat="1" applyFont="1" applyAlignment="1">
      <alignment vertical="center"/>
    </xf>
    <xf numFmtId="0" fontId="55" fillId="9" borderId="135" xfId="0" applyFont="1" applyFill="1" applyBorder="1" applyAlignment="1">
      <alignment vertical="center"/>
    </xf>
    <xf numFmtId="0" fontId="55" fillId="9" borderId="5" xfId="0" applyFont="1" applyFill="1" applyBorder="1" applyAlignment="1">
      <alignment vertical="center"/>
    </xf>
    <xf numFmtId="0" fontId="55" fillId="9" borderId="10" xfId="0" applyFont="1" applyFill="1" applyBorder="1" applyAlignment="1">
      <alignment horizontal="right" vertical="center"/>
    </xf>
    <xf numFmtId="0" fontId="55" fillId="9" borderId="36" xfId="0" applyFont="1" applyFill="1" applyBorder="1" applyAlignment="1">
      <alignment horizontal="left" vertical="center"/>
    </xf>
    <xf numFmtId="0" fontId="55" fillId="9" borderId="26" xfId="0" applyFont="1" applyFill="1" applyBorder="1" applyAlignment="1">
      <alignment vertical="center"/>
    </xf>
    <xf numFmtId="0" fontId="55" fillId="9" borderId="27" xfId="0" applyFont="1" applyFill="1" applyBorder="1" applyAlignment="1">
      <alignment horizontal="left" vertical="center"/>
    </xf>
    <xf numFmtId="0" fontId="55" fillId="9" borderId="25" xfId="0" applyFont="1" applyFill="1" applyBorder="1" applyAlignment="1">
      <alignment vertical="center"/>
    </xf>
    <xf numFmtId="0" fontId="55" fillId="9" borderId="10" xfId="0" applyFont="1" applyFill="1" applyBorder="1" applyAlignment="1">
      <alignment vertical="center"/>
    </xf>
    <xf numFmtId="0" fontId="55" fillId="9" borderId="10" xfId="0" applyFont="1" applyFill="1" applyBorder="1" applyAlignment="1">
      <alignment horizontal="left" vertical="center"/>
    </xf>
    <xf numFmtId="0" fontId="55" fillId="9" borderId="10" xfId="0" quotePrefix="1" applyFont="1" applyFill="1" applyBorder="1" applyAlignment="1">
      <alignment horizontal="right" vertical="center"/>
    </xf>
    <xf numFmtId="0" fontId="55" fillId="9" borderId="10" xfId="0" quotePrefix="1" applyFont="1" applyFill="1" applyBorder="1" applyAlignment="1">
      <alignment horizontal="left" vertical="center"/>
    </xf>
    <xf numFmtId="0" fontId="55" fillId="9" borderId="2" xfId="0" applyFont="1" applyFill="1" applyBorder="1" applyAlignment="1">
      <alignment vertical="center"/>
    </xf>
    <xf numFmtId="0" fontId="55" fillId="9" borderId="0" xfId="0" applyFont="1" applyFill="1" applyAlignment="1">
      <alignment vertical="center"/>
    </xf>
    <xf numFmtId="0" fontId="55" fillId="9" borderId="9" xfId="0" applyFont="1" applyFill="1" applyBorder="1" applyAlignment="1">
      <alignment vertical="center"/>
    </xf>
    <xf numFmtId="0" fontId="55" fillId="9" borderId="25" xfId="0" applyFont="1" applyFill="1" applyBorder="1"/>
    <xf numFmtId="0" fontId="55" fillId="0" borderId="25" xfId="0" applyFont="1" applyBorder="1"/>
    <xf numFmtId="0" fontId="55" fillId="0" borderId="5" xfId="0" applyFont="1" applyBorder="1" applyAlignment="1">
      <alignment vertical="center"/>
    </xf>
    <xf numFmtId="0" fontId="55" fillId="0" borderId="10" xfId="0" applyFont="1" applyBorder="1" applyAlignment="1">
      <alignment vertical="center"/>
    </xf>
    <xf numFmtId="0" fontId="55" fillId="0" borderId="10" xfId="0" applyFont="1" applyBorder="1" applyAlignment="1">
      <alignment horizontal="left" vertical="center"/>
    </xf>
    <xf numFmtId="0" fontId="55" fillId="0" borderId="21" xfId="0" applyFont="1" applyBorder="1" applyAlignment="1">
      <alignment horizontal="left" vertical="center"/>
    </xf>
    <xf numFmtId="0" fontId="55" fillId="9" borderId="10" xfId="0" applyFont="1" applyFill="1" applyBorder="1" applyAlignment="1">
      <alignment horizontal="center" vertical="center"/>
    </xf>
    <xf numFmtId="0" fontId="55" fillId="0" borderId="10" xfId="0" applyFont="1" applyBorder="1" applyAlignment="1">
      <alignment horizontal="right" vertical="center"/>
    </xf>
    <xf numFmtId="0" fontId="55" fillId="0" borderId="11" xfId="0" applyFont="1" applyBorder="1" applyAlignment="1">
      <alignment vertical="center"/>
    </xf>
    <xf numFmtId="0" fontId="55" fillId="0" borderId="21" xfId="0" applyFont="1" applyBorder="1" applyAlignment="1">
      <alignment horizontal="right" vertical="center"/>
    </xf>
    <xf numFmtId="0" fontId="55" fillId="0" borderId="10" xfId="0" applyFont="1" applyBorder="1" applyAlignment="1">
      <alignment horizontal="center" vertical="center"/>
    </xf>
    <xf numFmtId="0" fontId="55" fillId="0" borderId="21" xfId="0" applyFont="1" applyBorder="1" applyAlignment="1">
      <alignment horizontal="center" vertical="center"/>
    </xf>
    <xf numFmtId="0" fontId="56" fillId="0" borderId="15" xfId="0" applyFont="1" applyBorder="1" applyAlignment="1">
      <alignment horizontal="left" vertical="center"/>
    </xf>
    <xf numFmtId="0" fontId="55" fillId="0" borderId="135" xfId="0" applyFont="1" applyBorder="1" applyAlignment="1">
      <alignment vertical="center"/>
    </xf>
    <xf numFmtId="0" fontId="55" fillId="0" borderId="36" xfId="0" applyFont="1" applyBorder="1" applyAlignment="1">
      <alignment horizontal="left" vertical="center"/>
    </xf>
    <xf numFmtId="0" fontId="55" fillId="0" borderId="25" xfId="0" applyFont="1" applyBorder="1" applyAlignment="1">
      <alignment vertical="center"/>
    </xf>
    <xf numFmtId="0" fontId="55" fillId="0" borderId="10" xfId="0" quotePrefix="1" applyFont="1" applyBorder="1" applyAlignment="1">
      <alignment horizontal="right" vertical="center"/>
    </xf>
    <xf numFmtId="0" fontId="55" fillId="0" borderId="10" xfId="0" quotePrefix="1" applyFont="1" applyBorder="1" applyAlignment="1">
      <alignment horizontal="left" vertical="center"/>
    </xf>
    <xf numFmtId="0" fontId="55" fillId="0" borderId="2" xfId="0" applyFont="1" applyBorder="1" applyAlignment="1">
      <alignment vertical="center"/>
    </xf>
    <xf numFmtId="0" fontId="55" fillId="0" borderId="0" xfId="0" applyFont="1" applyAlignment="1">
      <alignment vertical="center"/>
    </xf>
    <xf numFmtId="0" fontId="55" fillId="0" borderId="9" xfId="0" applyFont="1" applyBorder="1" applyAlignment="1">
      <alignment vertical="center"/>
    </xf>
    <xf numFmtId="0" fontId="55" fillId="0" borderId="26" xfId="0" applyFont="1" applyBorder="1" applyAlignment="1">
      <alignment vertical="center"/>
    </xf>
    <xf numFmtId="0" fontId="55" fillId="0" borderId="27" xfId="0" applyFont="1" applyBorder="1" applyAlignment="1">
      <alignment horizontal="left" vertical="center"/>
    </xf>
    <xf numFmtId="0" fontId="55" fillId="0" borderId="27" xfId="0" applyFont="1" applyBorder="1" applyAlignment="1">
      <alignment vertical="center"/>
    </xf>
    <xf numFmtId="38" fontId="55" fillId="0" borderId="10" xfId="1" applyFont="1" applyFill="1" applyBorder="1" applyAlignment="1">
      <alignment vertical="center"/>
    </xf>
    <xf numFmtId="38" fontId="55" fillId="9" borderId="10" xfId="1" applyFont="1" applyFill="1" applyBorder="1" applyAlignment="1">
      <alignment vertical="center"/>
    </xf>
    <xf numFmtId="0" fontId="6" fillId="9" borderId="10" xfId="0" applyFont="1" applyFill="1" applyBorder="1" applyAlignment="1">
      <alignment horizontal="right"/>
    </xf>
    <xf numFmtId="0" fontId="55" fillId="9" borderId="15" xfId="0" applyFont="1" applyFill="1" applyBorder="1" applyAlignment="1">
      <alignment vertical="center"/>
    </xf>
    <xf numFmtId="38" fontId="55" fillId="9" borderId="9" xfId="1" applyFont="1" applyFill="1" applyBorder="1" applyAlignment="1">
      <alignment vertical="center"/>
    </xf>
    <xf numFmtId="0" fontId="55" fillId="9" borderId="11" xfId="0" applyFont="1" applyFill="1" applyBorder="1" applyAlignment="1">
      <alignment vertical="center"/>
    </xf>
    <xf numFmtId="0" fontId="55" fillId="9" borderId="27" xfId="0" applyFont="1" applyFill="1" applyBorder="1" applyAlignment="1">
      <alignment vertical="center"/>
    </xf>
    <xf numFmtId="21" fontId="0" fillId="0" borderId="136" xfId="0" applyNumberFormat="1" applyBorder="1" applyAlignment="1">
      <alignment horizontal="center"/>
    </xf>
    <xf numFmtId="21" fontId="0" fillId="0" borderId="43" xfId="0" applyNumberFormat="1" applyBorder="1" applyAlignment="1">
      <alignment horizontal="center"/>
    </xf>
    <xf numFmtId="0" fontId="0" fillId="0" borderId="122" xfId="0" applyBorder="1" applyAlignment="1">
      <alignment vertical="center"/>
    </xf>
    <xf numFmtId="181" fontId="0" fillId="0" borderId="137" xfId="0" applyNumberFormat="1" applyBorder="1" applyAlignment="1">
      <alignment horizontal="center" vertical="center"/>
    </xf>
    <xf numFmtId="0" fontId="2" fillId="7" borderId="137" xfId="3" applyFont="1" applyFill="1" applyBorder="1">
      <alignment vertical="center"/>
    </xf>
    <xf numFmtId="0" fontId="2" fillId="0" borderId="100" xfId="3" applyFont="1" applyBorder="1">
      <alignment vertical="center"/>
    </xf>
    <xf numFmtId="0" fontId="2" fillId="2" borderId="100" xfId="3" applyFont="1" applyFill="1" applyBorder="1">
      <alignment vertical="center"/>
    </xf>
    <xf numFmtId="0" fontId="2" fillId="0" borderId="82" xfId="3" applyFont="1" applyBorder="1">
      <alignment vertical="center"/>
    </xf>
    <xf numFmtId="0" fontId="0" fillId="0" borderId="102" xfId="0" applyBorder="1" applyAlignment="1">
      <alignment horizontal="center" vertical="center"/>
    </xf>
    <xf numFmtId="0" fontId="0" fillId="0" borderId="139" xfId="0" applyBorder="1" applyAlignment="1">
      <alignment horizontal="center" vertical="center"/>
    </xf>
    <xf numFmtId="0" fontId="0" fillId="0" borderId="31" xfId="0" applyBorder="1" applyAlignment="1">
      <alignment horizontal="center" vertical="center"/>
    </xf>
    <xf numFmtId="0" fontId="0" fillId="0" borderId="140" xfId="0" applyBorder="1" applyAlignment="1">
      <alignment horizontal="center" vertical="center"/>
    </xf>
    <xf numFmtId="181" fontId="0" fillId="0" borderId="23" xfId="0" applyNumberFormat="1" applyBorder="1" applyAlignment="1">
      <alignment horizontal="center" vertical="center"/>
    </xf>
    <xf numFmtId="181" fontId="0" fillId="0" borderId="53" xfId="0" applyNumberFormat="1" applyBorder="1" applyAlignment="1">
      <alignment horizontal="center" vertical="center"/>
    </xf>
    <xf numFmtId="181" fontId="0" fillId="0" borderId="103" xfId="0" applyNumberFormat="1" applyBorder="1" applyAlignment="1">
      <alignment horizontal="center" vertical="center"/>
    </xf>
    <xf numFmtId="0" fontId="55" fillId="0" borderId="25" xfId="0" applyFont="1" applyBorder="1" applyAlignment="1">
      <alignment horizontal="left"/>
    </xf>
    <xf numFmtId="0" fontId="55" fillId="0" borderId="15" xfId="0" applyFont="1" applyBorder="1" applyAlignment="1">
      <alignment horizontal="left"/>
    </xf>
    <xf numFmtId="0" fontId="0" fillId="0" borderId="26" xfId="0" applyBorder="1"/>
    <xf numFmtId="0" fontId="0" fillId="0" borderId="13" xfId="0" applyBorder="1"/>
    <xf numFmtId="0" fontId="0" fillId="0" borderId="9" xfId="0" applyBorder="1"/>
    <xf numFmtId="0" fontId="54" fillId="0" borderId="19" xfId="0" applyFont="1" applyBorder="1" applyAlignment="1">
      <alignment vertical="center"/>
    </xf>
    <xf numFmtId="0" fontId="54" fillId="0" borderId="24" xfId="0" applyFont="1" applyBorder="1" applyAlignment="1">
      <alignment vertical="center"/>
    </xf>
    <xf numFmtId="0" fontId="55" fillId="0" borderId="26" xfId="0" applyFont="1" applyBorder="1"/>
    <xf numFmtId="0" fontId="55" fillId="0" borderId="141" xfId="0" applyFont="1" applyBorder="1"/>
    <xf numFmtId="0" fontId="55" fillId="0" borderId="142" xfId="0" applyFont="1" applyBorder="1" applyAlignment="1">
      <alignment horizontal="left" vertical="center"/>
    </xf>
    <xf numFmtId="0" fontId="0" fillId="0" borderId="10" xfId="0" applyBorder="1" applyAlignment="1">
      <alignment horizontal="right"/>
    </xf>
    <xf numFmtId="0" fontId="0" fillId="0" borderId="142" xfId="0" applyBorder="1" applyAlignment="1">
      <alignment horizontal="left"/>
    </xf>
    <xf numFmtId="0" fontId="0" fillId="0" borderId="15" xfId="0" applyBorder="1" applyAlignment="1">
      <alignment horizontal="right"/>
    </xf>
    <xf numFmtId="0" fontId="55" fillId="0" borderId="15" xfId="0" applyFont="1" applyBorder="1" applyAlignment="1">
      <alignment horizontal="left" vertical="center"/>
    </xf>
    <xf numFmtId="0" fontId="55" fillId="0" borderId="41" xfId="0" applyFont="1" applyBorder="1" applyAlignment="1">
      <alignment horizontal="left" vertical="center"/>
    </xf>
    <xf numFmtId="0" fontId="0" fillId="2" borderId="28" xfId="3" applyFont="1" applyFill="1" applyBorder="1">
      <alignment vertical="center"/>
    </xf>
    <xf numFmtId="0" fontId="25" fillId="0" borderId="0" xfId="0" applyFont="1" applyAlignment="1">
      <alignment horizontal="left" vertical="center"/>
    </xf>
    <xf numFmtId="0" fontId="1" fillId="0" borderId="74" xfId="3" applyBorder="1" applyAlignment="1">
      <alignment horizontal="center" vertical="center"/>
    </xf>
    <xf numFmtId="0" fontId="1" fillId="0" borderId="92" xfId="3" applyBorder="1" applyAlignment="1">
      <alignment horizontal="center" vertical="center"/>
    </xf>
    <xf numFmtId="0" fontId="0" fillId="0" borderId="138" xfId="0" applyBorder="1" applyAlignment="1">
      <alignment horizontal="center" vertical="center"/>
    </xf>
    <xf numFmtId="0" fontId="1" fillId="0" borderId="91" xfId="3" applyBorder="1" applyAlignment="1">
      <alignment horizontal="center" vertical="center"/>
    </xf>
    <xf numFmtId="0" fontId="0" fillId="0" borderId="93" xfId="0" applyBorder="1" applyAlignment="1">
      <alignment horizontal="center" vertical="center"/>
    </xf>
    <xf numFmtId="179" fontId="0" fillId="0" borderId="0" xfId="0" applyNumberFormat="1" applyAlignment="1">
      <alignment horizontal="center"/>
    </xf>
    <xf numFmtId="0" fontId="5" fillId="0" borderId="94" xfId="0" applyFont="1" applyBorder="1" applyAlignment="1">
      <alignment horizontal="center" vertical="center"/>
    </xf>
    <xf numFmtId="0" fontId="5" fillId="0" borderId="23" xfId="0" applyFont="1" applyBorder="1" applyAlignment="1">
      <alignment horizontal="center" vertical="center"/>
    </xf>
    <xf numFmtId="0" fontId="5" fillId="0" borderId="95" xfId="0" applyFont="1" applyBorder="1" applyAlignment="1">
      <alignment horizontal="center" vertical="center"/>
    </xf>
    <xf numFmtId="0" fontId="7" fillId="0" borderId="87" xfId="0" applyFont="1" applyBorder="1" applyAlignment="1">
      <alignment horizontal="center" vertical="center"/>
    </xf>
    <xf numFmtId="0" fontId="7" fillId="0" borderId="96" xfId="0" applyFont="1" applyBorder="1" applyAlignment="1">
      <alignment horizontal="center" vertical="center"/>
    </xf>
    <xf numFmtId="179" fontId="2" fillId="0" borderId="0" xfId="0" applyNumberFormat="1" applyFont="1" applyAlignment="1">
      <alignment horizontal="left"/>
    </xf>
    <xf numFmtId="0" fontId="55" fillId="0" borderId="25" xfId="0" applyFont="1" applyBorder="1" applyAlignment="1">
      <alignment horizontal="left"/>
    </xf>
    <xf numFmtId="0" fontId="55" fillId="0" borderId="15" xfId="0" applyFont="1" applyBorder="1" applyAlignment="1">
      <alignment horizontal="left"/>
    </xf>
    <xf numFmtId="0" fontId="55" fillId="0" borderId="25" xfId="0" applyFont="1" applyBorder="1" applyAlignment="1">
      <alignment horizontal="left" vertical="center" wrapText="1"/>
    </xf>
    <xf numFmtId="0" fontId="55" fillId="0" borderId="15" xfId="0" applyFont="1" applyBorder="1" applyAlignment="1">
      <alignment horizontal="left" vertical="center" wrapText="1"/>
    </xf>
    <xf numFmtId="0" fontId="9" fillId="0" borderId="0" xfId="0" applyFont="1" applyAlignment="1">
      <alignment horizont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97" xfId="0" applyFont="1" applyBorder="1" applyAlignment="1">
      <alignment horizontal="center" vertical="center"/>
    </xf>
    <xf numFmtId="0" fontId="5" fillId="0" borderId="89" xfId="0" applyFont="1" applyBorder="1" applyAlignment="1">
      <alignment horizontal="center" vertical="center"/>
    </xf>
    <xf numFmtId="0" fontId="14" fillId="0" borderId="88" xfId="0" applyFont="1" applyBorder="1" applyAlignment="1">
      <alignment horizontal="center" vertical="center" wrapText="1"/>
    </xf>
    <xf numFmtId="0" fontId="55" fillId="0" borderId="26" xfId="0" applyFont="1" applyBorder="1" applyAlignment="1">
      <alignment horizontal="left" vertical="center"/>
    </xf>
    <xf numFmtId="0" fontId="55" fillId="0" borderId="41" xfId="0" applyFont="1" applyBorder="1" applyAlignment="1">
      <alignment horizontal="left" vertical="center"/>
    </xf>
    <xf numFmtId="0" fontId="0" fillId="0" borderId="25"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6" fillId="0" borderId="98" xfId="0" applyFont="1" applyBorder="1" applyAlignment="1">
      <alignment horizontal="center" vertical="center" wrapText="1" shrinkToFit="1"/>
    </xf>
    <xf numFmtId="0" fontId="6" fillId="0" borderId="99" xfId="0" applyFont="1" applyBorder="1" applyAlignment="1">
      <alignment horizontal="center" vertical="center" wrapText="1" shrinkToFit="1"/>
    </xf>
    <xf numFmtId="179" fontId="2" fillId="0" borderId="0" xfId="0" applyNumberFormat="1" applyFont="1" applyAlignment="1">
      <alignment horizontal="center"/>
    </xf>
    <xf numFmtId="0" fontId="0" fillId="0" borderId="0" xfId="0" applyAlignment="1">
      <alignment horizontal="left" vertical="center" wrapText="1"/>
    </xf>
    <xf numFmtId="0" fontId="16" fillId="0" borderId="0" xfId="0" applyFont="1" applyAlignment="1">
      <alignment horizontal="center"/>
    </xf>
    <xf numFmtId="0" fontId="0" fillId="0" borderId="60" xfId="0" applyBorder="1" applyAlignment="1">
      <alignment horizontal="center"/>
    </xf>
    <xf numFmtId="0" fontId="0" fillId="0" borderId="53" xfId="0" applyBorder="1" applyAlignment="1">
      <alignment horizontal="center"/>
    </xf>
    <xf numFmtId="0" fontId="0" fillId="0" borderId="100" xfId="0"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0" fillId="0" borderId="60" xfId="0" applyBorder="1" applyAlignment="1">
      <alignment horizontal="left"/>
    </xf>
    <xf numFmtId="0" fontId="0" fillId="0" borderId="53" xfId="0" applyBorder="1" applyAlignment="1">
      <alignment horizontal="left"/>
    </xf>
    <xf numFmtId="0" fontId="0" fillId="0" borderId="101" xfId="0" applyBorder="1" applyAlignment="1">
      <alignment horizontal="center"/>
    </xf>
    <xf numFmtId="0" fontId="0" fillId="0" borderId="102" xfId="0" applyBorder="1" applyAlignment="1">
      <alignment horizontal="center"/>
    </xf>
    <xf numFmtId="31" fontId="18" fillId="0" borderId="101" xfId="0" applyNumberFormat="1" applyFont="1" applyBorder="1" applyAlignment="1">
      <alignment horizontal="center" vertical="center"/>
    </xf>
    <xf numFmtId="31" fontId="18" fillId="0" borderId="102" xfId="0" applyNumberFormat="1" applyFont="1" applyBorder="1" applyAlignment="1">
      <alignment horizontal="center" vertical="center"/>
    </xf>
    <xf numFmtId="0" fontId="32" fillId="0" borderId="116" xfId="0" applyFont="1" applyBorder="1" applyAlignment="1">
      <alignment vertical="center"/>
    </xf>
    <xf numFmtId="0" fontId="32" fillId="0" borderId="0" xfId="0" applyFont="1" applyAlignment="1">
      <alignment vertical="center"/>
    </xf>
    <xf numFmtId="0" fontId="32" fillId="0" borderId="117" xfId="0" applyFont="1" applyBorder="1" applyAlignment="1">
      <alignment vertical="center"/>
    </xf>
    <xf numFmtId="0" fontId="32" fillId="0" borderId="60" xfId="0" applyFont="1" applyBorder="1" applyAlignment="1">
      <alignment vertical="center"/>
    </xf>
    <xf numFmtId="0" fontId="32" fillId="0" borderId="53" xfId="0" applyFont="1" applyBorder="1" applyAlignment="1">
      <alignment vertical="center"/>
    </xf>
    <xf numFmtId="0" fontId="32" fillId="0" borderId="54" xfId="0" applyFont="1" applyBorder="1" applyAlignment="1">
      <alignment vertical="center"/>
    </xf>
    <xf numFmtId="0" fontId="32" fillId="0" borderId="31" xfId="0" applyFont="1" applyBorder="1" applyAlignment="1">
      <alignment vertical="center"/>
    </xf>
    <xf numFmtId="0" fontId="32" fillId="0" borderId="55" xfId="0" applyFont="1" applyBorder="1" applyAlignment="1">
      <alignment vertical="center"/>
    </xf>
    <xf numFmtId="0" fontId="32" fillId="0" borderId="56" xfId="0" applyFont="1" applyBorder="1" applyAlignment="1">
      <alignment vertical="center"/>
    </xf>
    <xf numFmtId="0" fontId="32" fillId="0" borderId="134" xfId="0" applyFont="1" applyBorder="1" applyAlignment="1">
      <alignment vertical="center"/>
    </xf>
    <xf numFmtId="0" fontId="32" fillId="0" borderId="130" xfId="0" applyFont="1" applyBorder="1" applyAlignment="1">
      <alignment vertical="center"/>
    </xf>
    <xf numFmtId="0" fontId="45" fillId="0" borderId="31" xfId="0" applyFont="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32" fillId="0" borderId="123" xfId="0" applyFont="1" applyBorder="1" applyAlignment="1">
      <alignment vertical="center"/>
    </xf>
    <xf numFmtId="0" fontId="32" fillId="0" borderId="124" xfId="0" applyFont="1" applyBorder="1" applyAlignment="1">
      <alignment vertical="center"/>
    </xf>
    <xf numFmtId="0" fontId="32" fillId="0" borderId="77" xfId="0" applyFont="1" applyBorder="1" applyAlignment="1">
      <alignment vertical="center"/>
    </xf>
    <xf numFmtId="0" fontId="32" fillId="0" borderId="50" xfId="0" applyFont="1" applyBorder="1" applyAlignment="1">
      <alignment vertical="center"/>
    </xf>
    <xf numFmtId="0" fontId="32" fillId="0" borderId="131" xfId="0" applyFont="1" applyBorder="1" applyAlignment="1">
      <alignment vertical="center"/>
    </xf>
    <xf numFmtId="0" fontId="32" fillId="0" borderId="78" xfId="0" applyFont="1" applyBorder="1" applyAlignment="1">
      <alignment vertical="center"/>
    </xf>
    <xf numFmtId="0" fontId="28" fillId="0" borderId="0" xfId="0" applyFont="1" applyAlignment="1">
      <alignment horizontal="center" vertical="center"/>
    </xf>
    <xf numFmtId="0" fontId="30" fillId="0" borderId="0" xfId="0" applyFont="1" applyAlignment="1">
      <alignment horizontal="center" vertical="center"/>
    </xf>
    <xf numFmtId="0" fontId="31" fillId="8" borderId="111" xfId="0" applyFont="1" applyFill="1" applyBorder="1" applyAlignment="1">
      <alignment vertical="center"/>
    </xf>
    <xf numFmtId="0" fontId="32" fillId="8" borderId="112" xfId="0" applyFont="1" applyFill="1" applyBorder="1" applyAlignment="1">
      <alignment vertical="center"/>
    </xf>
    <xf numFmtId="0" fontId="32" fillId="8" borderId="113" xfId="0" applyFont="1" applyFill="1" applyBorder="1" applyAlignment="1">
      <alignment vertical="center"/>
    </xf>
    <xf numFmtId="0" fontId="31" fillId="8" borderId="114" xfId="0" applyFont="1" applyFill="1" applyBorder="1" applyAlignment="1">
      <alignment vertical="center"/>
    </xf>
    <xf numFmtId="0" fontId="32" fillId="8" borderId="38" xfId="0" applyFont="1" applyFill="1" applyBorder="1" applyAlignment="1">
      <alignment vertical="center"/>
    </xf>
    <xf numFmtId="0" fontId="32" fillId="8" borderId="0" xfId="0" applyFont="1" applyFill="1" applyAlignment="1">
      <alignment vertical="center"/>
    </xf>
    <xf numFmtId="0" fontId="32" fillId="8" borderId="117" xfId="0" applyFont="1" applyFill="1" applyBorder="1" applyAlignment="1">
      <alignment vertical="center"/>
    </xf>
    <xf numFmtId="0" fontId="32" fillId="0" borderId="114" xfId="0" applyFont="1" applyBorder="1" applyAlignment="1">
      <alignment vertical="center"/>
    </xf>
    <xf numFmtId="0" fontId="0" fillId="0" borderId="119" xfId="0" applyBorder="1" applyAlignment="1">
      <alignment vertical="center"/>
    </xf>
    <xf numFmtId="0" fontId="31" fillId="0" borderId="31" xfId="0" applyFont="1" applyBorder="1" applyAlignment="1">
      <alignment vertical="center"/>
    </xf>
    <xf numFmtId="0" fontId="32" fillId="0" borderId="121" xfId="0" applyFont="1" applyBorder="1" applyAlignment="1">
      <alignment vertical="center"/>
    </xf>
    <xf numFmtId="0" fontId="32" fillId="0" borderId="122" xfId="0" applyFont="1" applyBorder="1" applyAlignment="1">
      <alignment vertical="center"/>
    </xf>
    <xf numFmtId="0" fontId="32" fillId="0" borderId="126" xfId="0" applyFont="1" applyBorder="1" applyAlignment="1">
      <alignment vertical="center"/>
    </xf>
    <xf numFmtId="0" fontId="32" fillId="0" borderId="127" xfId="0" applyFont="1" applyBorder="1" applyAlignment="1">
      <alignment vertical="center"/>
    </xf>
    <xf numFmtId="0" fontId="32" fillId="0" borderId="128" xfId="0" applyFont="1" applyBorder="1" applyAlignment="1">
      <alignment vertical="center"/>
    </xf>
    <xf numFmtId="0" fontId="32" fillId="0" borderId="129" xfId="0" applyFont="1" applyBorder="1" applyAlignment="1">
      <alignment vertical="center"/>
    </xf>
    <xf numFmtId="0" fontId="32" fillId="8" borderId="101" xfId="0" applyFont="1" applyFill="1" applyBorder="1" applyAlignment="1">
      <alignment horizontal="center" vertical="center"/>
    </xf>
    <xf numFmtId="0" fontId="32" fillId="8" borderId="110" xfId="0" applyFont="1" applyFill="1" applyBorder="1" applyAlignment="1">
      <alignment horizontal="center" vertical="center"/>
    </xf>
    <xf numFmtId="0" fontId="32" fillId="8" borderId="102" xfId="0" applyFont="1" applyFill="1" applyBorder="1" applyAlignment="1">
      <alignment horizontal="center" vertical="center"/>
    </xf>
    <xf numFmtId="0" fontId="32" fillId="0" borderId="52" xfId="0" applyFont="1" applyBorder="1" applyAlignment="1">
      <alignment vertical="center"/>
    </xf>
    <xf numFmtId="0" fontId="32" fillId="0" borderId="49" xfId="0" applyFont="1" applyBorder="1" applyAlignment="1">
      <alignment vertical="center"/>
    </xf>
    <xf numFmtId="0" fontId="32" fillId="0" borderId="125" xfId="0" applyFont="1" applyBorder="1" applyAlignment="1">
      <alignment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10">
    <dxf>
      <font>
        <condense val="0"/>
        <extend val="0"/>
        <color indexed="10"/>
      </font>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8607</xdr:rowOff>
    </xdr:from>
    <xdr:to>
      <xdr:col>2</xdr:col>
      <xdr:colOff>452437</xdr:colOff>
      <xdr:row>3</xdr:row>
      <xdr:rowOff>57150</xdr:rowOff>
    </xdr:to>
    <xdr:pic>
      <xdr:nvPicPr>
        <xdr:cNvPr id="2279" name="ピクチャ 3">
          <a:extLst>
            <a:ext uri="{FF2B5EF4-FFF2-40B4-BE49-F238E27FC236}">
              <a16:creationId xmlns:a16="http://schemas.microsoft.com/office/drawing/2014/main" id="{00000000-0008-0000-0100-0000E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87201"/>
          <a:ext cx="881062" cy="477168"/>
        </a:xfrm>
        <a:prstGeom prst="rect">
          <a:avLst/>
        </a:prstGeom>
        <a:solidFill>
          <a:srgbClr val="FFFFFF"/>
        </a:solidFill>
        <a:ln w="1">
          <a:noFill/>
          <a:miter lim="800000"/>
          <a:headEnd/>
          <a:tailEnd/>
        </a:ln>
      </xdr:spPr>
    </xdr:pic>
    <xdr:clientData/>
  </xdr:twoCellAnchor>
  <xdr:twoCellAnchor>
    <xdr:from>
      <xdr:col>3</xdr:col>
      <xdr:colOff>19050</xdr:colOff>
      <xdr:row>5</xdr:row>
      <xdr:rowOff>38100</xdr:rowOff>
    </xdr:from>
    <xdr:to>
      <xdr:col>6</xdr:col>
      <xdr:colOff>638175</xdr:colOff>
      <xdr:row>5</xdr:row>
      <xdr:rowOff>38100</xdr:rowOff>
    </xdr:to>
    <xdr:sp macro="" textlink="">
      <xdr:nvSpPr>
        <xdr:cNvPr id="2280" name="Line 2">
          <a:extLst>
            <a:ext uri="{FF2B5EF4-FFF2-40B4-BE49-F238E27FC236}">
              <a16:creationId xmlns:a16="http://schemas.microsoft.com/office/drawing/2014/main" id="{00000000-0008-0000-0100-0000E8080000}"/>
            </a:ext>
          </a:extLst>
        </xdr:cNvPr>
        <xdr:cNvSpPr>
          <a:spLocks noChangeShapeType="1"/>
        </xdr:cNvSpPr>
      </xdr:nvSpPr>
      <xdr:spPr bwMode="auto">
        <a:xfrm>
          <a:off x="1123950" y="971550"/>
          <a:ext cx="2533650" cy="0"/>
        </a:xfrm>
        <a:prstGeom prst="line">
          <a:avLst/>
        </a:prstGeom>
        <a:noFill/>
        <a:ln w="9525">
          <a:solidFill>
            <a:srgbClr val="000000"/>
          </a:solidFill>
          <a:round/>
          <a:headEnd/>
          <a:tailEnd/>
        </a:ln>
      </xdr:spPr>
    </xdr:sp>
    <xdr:clientData/>
  </xdr:twoCellAnchor>
  <xdr:twoCellAnchor>
    <xdr:from>
      <xdr:col>7</xdr:col>
      <xdr:colOff>28575</xdr:colOff>
      <xdr:row>5</xdr:row>
      <xdr:rowOff>38100</xdr:rowOff>
    </xdr:from>
    <xdr:to>
      <xdr:col>11</xdr:col>
      <xdr:colOff>457200</xdr:colOff>
      <xdr:row>5</xdr:row>
      <xdr:rowOff>38100</xdr:rowOff>
    </xdr:to>
    <xdr:sp macro="" textlink="">
      <xdr:nvSpPr>
        <xdr:cNvPr id="2281" name="Line 3">
          <a:extLst>
            <a:ext uri="{FF2B5EF4-FFF2-40B4-BE49-F238E27FC236}">
              <a16:creationId xmlns:a16="http://schemas.microsoft.com/office/drawing/2014/main" id="{00000000-0008-0000-0100-0000E9080000}"/>
            </a:ext>
          </a:extLst>
        </xdr:cNvPr>
        <xdr:cNvSpPr>
          <a:spLocks noChangeShapeType="1"/>
        </xdr:cNvSpPr>
      </xdr:nvSpPr>
      <xdr:spPr bwMode="auto">
        <a:xfrm>
          <a:off x="3810000" y="971550"/>
          <a:ext cx="3352800" cy="0"/>
        </a:xfrm>
        <a:prstGeom prst="line">
          <a:avLst/>
        </a:prstGeom>
        <a:noFill/>
        <a:ln w="9525">
          <a:solidFill>
            <a:srgbClr val="000000"/>
          </a:solidFill>
          <a:round/>
          <a:headEnd/>
          <a:tailEnd/>
        </a:ln>
      </xdr:spPr>
    </xdr:sp>
    <xdr:clientData/>
  </xdr:twoCellAnchor>
  <xdr:twoCellAnchor>
    <xdr:from>
      <xdr:col>3</xdr:col>
      <xdr:colOff>9525</xdr:colOff>
      <xdr:row>7</xdr:row>
      <xdr:rowOff>28575</xdr:rowOff>
    </xdr:from>
    <xdr:to>
      <xdr:col>6</xdr:col>
      <xdr:colOff>657225</xdr:colOff>
      <xdr:row>7</xdr:row>
      <xdr:rowOff>28575</xdr:rowOff>
    </xdr:to>
    <xdr:sp macro="" textlink="">
      <xdr:nvSpPr>
        <xdr:cNvPr id="2282" name="Line 4">
          <a:extLst>
            <a:ext uri="{FF2B5EF4-FFF2-40B4-BE49-F238E27FC236}">
              <a16:creationId xmlns:a16="http://schemas.microsoft.com/office/drawing/2014/main" id="{00000000-0008-0000-0100-0000EA080000}"/>
            </a:ext>
          </a:extLst>
        </xdr:cNvPr>
        <xdr:cNvSpPr>
          <a:spLocks noChangeShapeType="1"/>
        </xdr:cNvSpPr>
      </xdr:nvSpPr>
      <xdr:spPr bwMode="auto">
        <a:xfrm>
          <a:off x="1114425" y="1247775"/>
          <a:ext cx="2562225" cy="0"/>
        </a:xfrm>
        <a:prstGeom prst="line">
          <a:avLst/>
        </a:prstGeom>
        <a:noFill/>
        <a:ln w="9525">
          <a:solidFill>
            <a:srgbClr val="000000"/>
          </a:solidFill>
          <a:round/>
          <a:headEnd/>
          <a:tailEnd/>
        </a:ln>
      </xdr:spPr>
    </xdr:sp>
    <xdr:clientData/>
  </xdr:twoCellAnchor>
  <xdr:twoCellAnchor>
    <xdr:from>
      <xdr:col>7</xdr:col>
      <xdr:colOff>28575</xdr:colOff>
      <xdr:row>7</xdr:row>
      <xdr:rowOff>28575</xdr:rowOff>
    </xdr:from>
    <xdr:to>
      <xdr:col>9</xdr:col>
      <xdr:colOff>104775</xdr:colOff>
      <xdr:row>7</xdr:row>
      <xdr:rowOff>28575</xdr:rowOff>
    </xdr:to>
    <xdr:sp macro="" textlink="">
      <xdr:nvSpPr>
        <xdr:cNvPr id="2283" name="Line 5">
          <a:extLst>
            <a:ext uri="{FF2B5EF4-FFF2-40B4-BE49-F238E27FC236}">
              <a16:creationId xmlns:a16="http://schemas.microsoft.com/office/drawing/2014/main" id="{00000000-0008-0000-0100-0000EB080000}"/>
            </a:ext>
          </a:extLst>
        </xdr:cNvPr>
        <xdr:cNvSpPr>
          <a:spLocks noChangeShapeType="1"/>
        </xdr:cNvSpPr>
      </xdr:nvSpPr>
      <xdr:spPr bwMode="auto">
        <a:xfrm>
          <a:off x="3810000" y="1247775"/>
          <a:ext cx="153352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19050</xdr:rowOff>
    </xdr:from>
    <xdr:to>
      <xdr:col>2</xdr:col>
      <xdr:colOff>495300</xdr:colOff>
      <xdr:row>3</xdr:row>
      <xdr:rowOff>104775</xdr:rowOff>
    </xdr:to>
    <xdr:pic>
      <xdr:nvPicPr>
        <xdr:cNvPr id="3257" name="ピクチャ 3">
          <a:extLst>
            <a:ext uri="{FF2B5EF4-FFF2-40B4-BE49-F238E27FC236}">
              <a16:creationId xmlns:a16="http://schemas.microsoft.com/office/drawing/2014/main" id="{00000000-0008-0000-0200-0000B9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0025"/>
          <a:ext cx="933450" cy="504825"/>
        </a:xfrm>
        <a:prstGeom prst="rect">
          <a:avLst/>
        </a:prstGeom>
        <a:solidFill>
          <a:srgbClr val="FFFFFF"/>
        </a:solidFill>
        <a:ln w="1">
          <a:noFill/>
          <a:miter lim="800000"/>
          <a:headEnd/>
          <a:tailEnd/>
        </a:ln>
      </xdr:spPr>
    </xdr:pic>
    <xdr:clientData/>
  </xdr:twoCellAnchor>
  <xdr:twoCellAnchor>
    <xdr:from>
      <xdr:col>3</xdr:col>
      <xdr:colOff>19050</xdr:colOff>
      <xdr:row>5</xdr:row>
      <xdr:rowOff>38100</xdr:rowOff>
    </xdr:from>
    <xdr:to>
      <xdr:col>6</xdr:col>
      <xdr:colOff>638175</xdr:colOff>
      <xdr:row>5</xdr:row>
      <xdr:rowOff>38100</xdr:rowOff>
    </xdr:to>
    <xdr:sp macro="" textlink="">
      <xdr:nvSpPr>
        <xdr:cNvPr id="3258" name="Line 2">
          <a:extLst>
            <a:ext uri="{FF2B5EF4-FFF2-40B4-BE49-F238E27FC236}">
              <a16:creationId xmlns:a16="http://schemas.microsoft.com/office/drawing/2014/main" id="{00000000-0008-0000-0200-0000BA0C0000}"/>
            </a:ext>
          </a:extLst>
        </xdr:cNvPr>
        <xdr:cNvSpPr>
          <a:spLocks noChangeShapeType="1"/>
        </xdr:cNvSpPr>
      </xdr:nvSpPr>
      <xdr:spPr bwMode="auto">
        <a:xfrm>
          <a:off x="1123950" y="971550"/>
          <a:ext cx="2847975" cy="0"/>
        </a:xfrm>
        <a:prstGeom prst="line">
          <a:avLst/>
        </a:prstGeom>
        <a:noFill/>
        <a:ln w="9525">
          <a:solidFill>
            <a:srgbClr val="000000"/>
          </a:solidFill>
          <a:round/>
          <a:headEnd/>
          <a:tailEnd/>
        </a:ln>
      </xdr:spPr>
    </xdr:sp>
    <xdr:clientData/>
  </xdr:twoCellAnchor>
  <xdr:twoCellAnchor>
    <xdr:from>
      <xdr:col>7</xdr:col>
      <xdr:colOff>28575</xdr:colOff>
      <xdr:row>5</xdr:row>
      <xdr:rowOff>38100</xdr:rowOff>
    </xdr:from>
    <xdr:to>
      <xdr:col>10</xdr:col>
      <xdr:colOff>95250</xdr:colOff>
      <xdr:row>5</xdr:row>
      <xdr:rowOff>38100</xdr:rowOff>
    </xdr:to>
    <xdr:sp macro="" textlink="">
      <xdr:nvSpPr>
        <xdr:cNvPr id="3259" name="Line 3">
          <a:extLst>
            <a:ext uri="{FF2B5EF4-FFF2-40B4-BE49-F238E27FC236}">
              <a16:creationId xmlns:a16="http://schemas.microsoft.com/office/drawing/2014/main" id="{00000000-0008-0000-0200-0000BB0C0000}"/>
            </a:ext>
          </a:extLst>
        </xdr:cNvPr>
        <xdr:cNvSpPr>
          <a:spLocks noChangeShapeType="1"/>
        </xdr:cNvSpPr>
      </xdr:nvSpPr>
      <xdr:spPr bwMode="auto">
        <a:xfrm>
          <a:off x="4124325" y="971550"/>
          <a:ext cx="2324100" cy="0"/>
        </a:xfrm>
        <a:prstGeom prst="line">
          <a:avLst/>
        </a:prstGeom>
        <a:noFill/>
        <a:ln w="9525">
          <a:solidFill>
            <a:srgbClr val="000000"/>
          </a:solidFill>
          <a:round/>
          <a:headEnd/>
          <a:tailEnd/>
        </a:ln>
      </xdr:spPr>
    </xdr:sp>
    <xdr:clientData/>
  </xdr:twoCellAnchor>
  <xdr:twoCellAnchor>
    <xdr:from>
      <xdr:col>3</xdr:col>
      <xdr:colOff>9525</xdr:colOff>
      <xdr:row>7</xdr:row>
      <xdr:rowOff>28575</xdr:rowOff>
    </xdr:from>
    <xdr:to>
      <xdr:col>6</xdr:col>
      <xdr:colOff>657225</xdr:colOff>
      <xdr:row>7</xdr:row>
      <xdr:rowOff>28575</xdr:rowOff>
    </xdr:to>
    <xdr:sp macro="" textlink="">
      <xdr:nvSpPr>
        <xdr:cNvPr id="3260" name="Line 4">
          <a:extLst>
            <a:ext uri="{FF2B5EF4-FFF2-40B4-BE49-F238E27FC236}">
              <a16:creationId xmlns:a16="http://schemas.microsoft.com/office/drawing/2014/main" id="{00000000-0008-0000-0200-0000BC0C0000}"/>
            </a:ext>
          </a:extLst>
        </xdr:cNvPr>
        <xdr:cNvSpPr>
          <a:spLocks noChangeShapeType="1"/>
        </xdr:cNvSpPr>
      </xdr:nvSpPr>
      <xdr:spPr bwMode="auto">
        <a:xfrm>
          <a:off x="1114425" y="1247775"/>
          <a:ext cx="287655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3</xdr:col>
      <xdr:colOff>228600</xdr:colOff>
      <xdr:row>3</xdr:row>
      <xdr:rowOff>123825</xdr:rowOff>
    </xdr:to>
    <xdr:pic>
      <xdr:nvPicPr>
        <xdr:cNvPr id="1209" name="ピクチャ 3">
          <a:extLst>
            <a:ext uri="{FF2B5EF4-FFF2-40B4-BE49-F238E27FC236}">
              <a16:creationId xmlns:a16="http://schemas.microsoft.com/office/drawing/2014/main" id="{00000000-0008-0000-0300-0000B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1247775" cy="676275"/>
        </a:xfrm>
        <a:prstGeom prst="rect">
          <a:avLst/>
        </a:prstGeom>
        <a:solidFill>
          <a:srgbClr val="FFFFFF"/>
        </a:solidFill>
        <a:ln w="1">
          <a:noFill/>
          <a:miter lim="800000"/>
          <a:headEnd/>
          <a:tailEnd/>
        </a:ln>
      </xdr:spPr>
    </xdr:pic>
    <xdr:clientData/>
  </xdr:twoCellAnchor>
  <xdr:twoCellAnchor>
    <xdr:from>
      <xdr:col>3</xdr:col>
      <xdr:colOff>38100</xdr:colOff>
      <xdr:row>5</xdr:row>
      <xdr:rowOff>28575</xdr:rowOff>
    </xdr:from>
    <xdr:to>
      <xdr:col>5</xdr:col>
      <xdr:colOff>828675</xdr:colOff>
      <xdr:row>5</xdr:row>
      <xdr:rowOff>28575</xdr:rowOff>
    </xdr:to>
    <xdr:sp macro="" textlink="">
      <xdr:nvSpPr>
        <xdr:cNvPr id="1210" name="Line 2">
          <a:extLst>
            <a:ext uri="{FF2B5EF4-FFF2-40B4-BE49-F238E27FC236}">
              <a16:creationId xmlns:a16="http://schemas.microsoft.com/office/drawing/2014/main" id="{00000000-0008-0000-0300-0000BA040000}"/>
            </a:ext>
          </a:extLst>
        </xdr:cNvPr>
        <xdr:cNvSpPr>
          <a:spLocks noChangeShapeType="1"/>
        </xdr:cNvSpPr>
      </xdr:nvSpPr>
      <xdr:spPr bwMode="auto">
        <a:xfrm>
          <a:off x="1057275" y="942975"/>
          <a:ext cx="2667000" cy="0"/>
        </a:xfrm>
        <a:prstGeom prst="line">
          <a:avLst/>
        </a:prstGeom>
        <a:noFill/>
        <a:ln w="3175">
          <a:solidFill>
            <a:srgbClr val="000000"/>
          </a:solidFill>
          <a:round/>
          <a:headEnd/>
          <a:tailEnd/>
        </a:ln>
      </xdr:spPr>
    </xdr:sp>
    <xdr:clientData/>
  </xdr:twoCellAnchor>
  <xdr:twoCellAnchor>
    <xdr:from>
      <xdr:col>3</xdr:col>
      <xdr:colOff>28575</xdr:colOff>
      <xdr:row>7</xdr:row>
      <xdr:rowOff>28575</xdr:rowOff>
    </xdr:from>
    <xdr:to>
      <xdr:col>6</xdr:col>
      <xdr:colOff>9525</xdr:colOff>
      <xdr:row>7</xdr:row>
      <xdr:rowOff>28575</xdr:rowOff>
    </xdr:to>
    <xdr:sp macro="" textlink="">
      <xdr:nvSpPr>
        <xdr:cNvPr id="1211" name="Line 3">
          <a:extLst>
            <a:ext uri="{FF2B5EF4-FFF2-40B4-BE49-F238E27FC236}">
              <a16:creationId xmlns:a16="http://schemas.microsoft.com/office/drawing/2014/main" id="{00000000-0008-0000-0300-0000BB040000}"/>
            </a:ext>
          </a:extLst>
        </xdr:cNvPr>
        <xdr:cNvSpPr>
          <a:spLocks noChangeShapeType="1"/>
        </xdr:cNvSpPr>
      </xdr:nvSpPr>
      <xdr:spPr bwMode="auto">
        <a:xfrm>
          <a:off x="1047750" y="1181100"/>
          <a:ext cx="2743200" cy="0"/>
        </a:xfrm>
        <a:prstGeom prst="line">
          <a:avLst/>
        </a:prstGeom>
        <a:noFill/>
        <a:ln w="9525">
          <a:solidFill>
            <a:srgbClr val="000000"/>
          </a:solidFill>
          <a:round/>
          <a:headEnd/>
          <a:tailEnd/>
        </a:ln>
      </xdr:spPr>
    </xdr:sp>
    <xdr:clientData/>
  </xdr:twoCellAnchor>
  <xdr:twoCellAnchor>
    <xdr:from>
      <xdr:col>6</xdr:col>
      <xdr:colOff>47625</xdr:colOff>
      <xdr:row>5</xdr:row>
      <xdr:rowOff>19050</xdr:rowOff>
    </xdr:from>
    <xdr:to>
      <xdr:col>10</xdr:col>
      <xdr:colOff>47625</xdr:colOff>
      <xdr:row>5</xdr:row>
      <xdr:rowOff>19050</xdr:rowOff>
    </xdr:to>
    <xdr:sp macro="" textlink="">
      <xdr:nvSpPr>
        <xdr:cNvPr id="1212" name="Line 4">
          <a:extLst>
            <a:ext uri="{FF2B5EF4-FFF2-40B4-BE49-F238E27FC236}">
              <a16:creationId xmlns:a16="http://schemas.microsoft.com/office/drawing/2014/main" id="{00000000-0008-0000-0300-0000BC040000}"/>
            </a:ext>
          </a:extLst>
        </xdr:cNvPr>
        <xdr:cNvSpPr>
          <a:spLocks noChangeShapeType="1"/>
        </xdr:cNvSpPr>
      </xdr:nvSpPr>
      <xdr:spPr bwMode="auto">
        <a:xfrm>
          <a:off x="3829050" y="933450"/>
          <a:ext cx="31908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228600</xdr:colOff>
      <xdr:row>0</xdr:row>
      <xdr:rowOff>0</xdr:rowOff>
    </xdr:to>
    <xdr:pic>
      <xdr:nvPicPr>
        <xdr:cNvPr id="6" name="ピクチャ 3">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1247775" cy="676275"/>
        </a:xfrm>
        <a:prstGeom prst="rect">
          <a:avLst/>
        </a:prstGeom>
        <a:solidFill>
          <a:srgbClr val="FFFFFF"/>
        </a:solidFill>
        <a:ln w="1">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38"/>
  <sheetViews>
    <sheetView tabSelected="1" workbookViewId="0">
      <selection activeCell="C23" sqref="C23"/>
    </sheetView>
  </sheetViews>
  <sheetFormatPr defaultRowHeight="13.5" x14ac:dyDescent="0.15"/>
  <cols>
    <col min="1" max="1" width="5.5" customWidth="1"/>
    <col min="3" max="3" width="10.5" customWidth="1"/>
    <col min="4" max="4" width="13.125" hidden="1" customWidth="1"/>
    <col min="5" max="5" width="5.375" customWidth="1"/>
    <col min="6" max="6" width="21.375" customWidth="1"/>
    <col min="7" max="7" width="18.625" customWidth="1"/>
    <col min="8" max="8" width="29.5" customWidth="1"/>
    <col min="9" max="10" width="9.75" customWidth="1"/>
    <col min="11" max="11" width="12.75" customWidth="1"/>
    <col min="12" max="12" width="50.625" style="218" customWidth="1"/>
    <col min="13" max="13" width="13.375" customWidth="1"/>
    <col min="14" max="14" width="14.375" customWidth="1"/>
  </cols>
  <sheetData>
    <row r="1" spans="1:12" ht="18" thickBot="1" x14ac:dyDescent="0.2">
      <c r="K1" s="11"/>
      <c r="L1"/>
    </row>
    <row r="2" spans="1:12" ht="29.25" customHeight="1" thickTop="1" thickBot="1" x14ac:dyDescent="0.2">
      <c r="B2" s="207" t="s">
        <v>127</v>
      </c>
      <c r="C2" s="208" t="s">
        <v>128</v>
      </c>
      <c r="D2" s="209"/>
      <c r="E2" s="209"/>
      <c r="F2" s="208" t="s">
        <v>129</v>
      </c>
      <c r="G2" s="210" t="s">
        <v>130</v>
      </c>
      <c r="I2" t="s">
        <v>126</v>
      </c>
      <c r="J2" t="s">
        <v>132</v>
      </c>
      <c r="K2" s="11"/>
      <c r="L2"/>
    </row>
    <row r="3" spans="1:12" ht="21" customHeight="1" thickTop="1" x14ac:dyDescent="0.15">
      <c r="B3" t="s">
        <v>131</v>
      </c>
      <c r="K3" s="233"/>
      <c r="L3"/>
    </row>
    <row r="4" spans="1:12" x14ac:dyDescent="0.15">
      <c r="K4" s="172"/>
      <c r="L4"/>
    </row>
    <row r="5" spans="1:12" ht="18.75" customHeight="1" x14ac:dyDescent="0.15">
      <c r="B5" s="166" t="s">
        <v>121</v>
      </c>
      <c r="K5" s="172"/>
      <c r="L5"/>
    </row>
    <row r="6" spans="1:12" ht="18.75" customHeight="1" x14ac:dyDescent="0.15">
      <c r="B6" s="186" t="s">
        <v>125</v>
      </c>
      <c r="K6" s="172"/>
      <c r="L6"/>
    </row>
    <row r="7" spans="1:12" ht="23.25" customHeight="1" x14ac:dyDescent="0.15">
      <c r="A7" s="187" t="s">
        <v>58</v>
      </c>
      <c r="B7" s="403" t="s">
        <v>123</v>
      </c>
      <c r="C7" s="403"/>
      <c r="D7" s="403"/>
      <c r="E7" s="403"/>
      <c r="F7" s="403"/>
      <c r="K7" s="234"/>
      <c r="L7"/>
    </row>
    <row r="8" spans="1:12" ht="18" customHeight="1" x14ac:dyDescent="0.15">
      <c r="A8" s="186"/>
      <c r="B8" t="s">
        <v>106</v>
      </c>
      <c r="K8" s="234"/>
      <c r="L8"/>
    </row>
    <row r="9" spans="1:12" ht="18" customHeight="1" thickBot="1" x14ac:dyDescent="0.2">
      <c r="A9" s="186"/>
      <c r="B9" s="131" t="s">
        <v>97</v>
      </c>
      <c r="K9" s="172"/>
      <c r="L9"/>
    </row>
    <row r="10" spans="1:12" ht="24.95" customHeight="1" thickBot="1" x14ac:dyDescent="0.2">
      <c r="A10" s="186"/>
      <c r="B10" s="162" t="s">
        <v>96</v>
      </c>
      <c r="C10" s="404" t="s">
        <v>85</v>
      </c>
      <c r="D10" s="405"/>
      <c r="E10" s="406"/>
      <c r="F10" s="167" t="s">
        <v>86</v>
      </c>
      <c r="G10" s="167" t="s">
        <v>87</v>
      </c>
      <c r="H10" s="167" t="s">
        <v>88</v>
      </c>
      <c r="I10" s="167" t="s">
        <v>99</v>
      </c>
      <c r="J10" s="252" t="s">
        <v>100</v>
      </c>
      <c r="K10" s="172"/>
      <c r="L10"/>
    </row>
    <row r="11" spans="1:12" ht="24.95" customHeight="1" thickTop="1" thickBot="1" x14ac:dyDescent="0.3">
      <c r="A11" s="186"/>
      <c r="B11" s="211">
        <v>5</v>
      </c>
      <c r="C11" s="173">
        <f>LOOKUP(B11,B23:B32,C23:C32)</f>
        <v>45081</v>
      </c>
      <c r="D11" s="174" t="str">
        <f>LOOKUP(B11,B23:B32,G23:G32)</f>
        <v>アルバトロス</v>
      </c>
      <c r="E11" s="374" t="str">
        <f ca="1">LOOKUP(B11,B23:B222,E23:E32)</f>
        <v>（日）</v>
      </c>
      <c r="F11" s="168" t="str">
        <f>LOOKUP(B11,B23:B32,F23:F32)</f>
        <v>初鰹レガッタ</v>
      </c>
      <c r="G11" s="168" t="str">
        <f>LOOKUP(C11,C23:C32,G23:G32)</f>
        <v>アルバトロス</v>
      </c>
      <c r="H11" s="168" t="str">
        <f>LOOKUP(B11,B23:B32,H23:H32)</f>
        <v>G1、ショートコース、２本</v>
      </c>
      <c r="I11" s="183">
        <f>LOOKUP(B11,B23:B32,I23:I32)</f>
        <v>0.35416666666666669</v>
      </c>
      <c r="J11" s="183">
        <f>LOOKUP(B11,B23:B32,J23:J32)</f>
        <v>0.41666666666666669</v>
      </c>
      <c r="K11" s="234"/>
      <c r="L11"/>
    </row>
    <row r="12" spans="1:12" x14ac:dyDescent="0.15">
      <c r="A12" s="186"/>
      <c r="K12" s="172"/>
      <c r="L12"/>
    </row>
    <row r="13" spans="1:12" ht="22.5" customHeight="1" x14ac:dyDescent="0.15">
      <c r="A13" s="188" t="s">
        <v>60</v>
      </c>
      <c r="B13" s="169" t="s">
        <v>124</v>
      </c>
      <c r="K13" s="172"/>
      <c r="L13"/>
    </row>
    <row r="14" spans="1:12" ht="20.100000000000001" customHeight="1" x14ac:dyDescent="0.15">
      <c r="A14" s="188" t="s">
        <v>61</v>
      </c>
      <c r="B14" s="169" t="s">
        <v>103</v>
      </c>
      <c r="K14" s="235"/>
      <c r="L14"/>
    </row>
    <row r="15" spans="1:12" ht="20.100000000000001" customHeight="1" x14ac:dyDescent="0.15">
      <c r="A15" s="188" t="s">
        <v>62</v>
      </c>
      <c r="B15" s="169" t="s">
        <v>104</v>
      </c>
      <c r="K15" s="218"/>
      <c r="L15"/>
    </row>
    <row r="16" spans="1:12" ht="20.100000000000001" customHeight="1" x14ac:dyDescent="0.15">
      <c r="A16" s="188" t="s">
        <v>63</v>
      </c>
      <c r="B16" s="169" t="s">
        <v>105</v>
      </c>
      <c r="K16" s="236"/>
      <c r="L16"/>
    </row>
    <row r="17" spans="1:13" ht="20.100000000000001" customHeight="1" x14ac:dyDescent="0.15">
      <c r="A17" s="188" t="s">
        <v>64</v>
      </c>
      <c r="B17" s="169" t="s">
        <v>232</v>
      </c>
      <c r="K17" s="11"/>
      <c r="L17"/>
    </row>
    <row r="18" spans="1:13" ht="20.100000000000001" customHeight="1" x14ac:dyDescent="0.15">
      <c r="K18" s="237"/>
      <c r="L18"/>
    </row>
    <row r="19" spans="1:13" ht="24.95" customHeight="1" x14ac:dyDescent="0.15">
      <c r="K19" s="11"/>
      <c r="L19"/>
    </row>
    <row r="20" spans="1:13" ht="24.95" customHeight="1" x14ac:dyDescent="0.15">
      <c r="B20" s="140" t="s">
        <v>165</v>
      </c>
      <c r="C20" s="206" t="s">
        <v>304</v>
      </c>
      <c r="D20" s="206"/>
      <c r="E20" s="206"/>
      <c r="F20" s="206" t="s">
        <v>122</v>
      </c>
      <c r="G20" s="136"/>
      <c r="H20" s="136"/>
      <c r="I20" s="136"/>
      <c r="J20" s="136"/>
      <c r="K20" s="11"/>
      <c r="L20" s="136"/>
    </row>
    <row r="21" spans="1:13" ht="18" customHeight="1" thickBot="1" x14ac:dyDescent="0.2">
      <c r="B21" s="318" t="s">
        <v>233</v>
      </c>
      <c r="C21" s="136"/>
      <c r="D21" s="136"/>
      <c r="E21" s="136"/>
      <c r="F21" s="136"/>
      <c r="G21" s="136"/>
      <c r="H21" s="136"/>
      <c r="I21" s="136"/>
      <c r="J21" s="136"/>
      <c r="K21" s="11"/>
      <c r="L21" s="142" t="s">
        <v>319</v>
      </c>
    </row>
    <row r="22" spans="1:13" ht="24.95" customHeight="1" thickBot="1" x14ac:dyDescent="0.2">
      <c r="B22" s="159" t="s">
        <v>95</v>
      </c>
      <c r="C22" s="407" t="s">
        <v>85</v>
      </c>
      <c r="D22" s="405"/>
      <c r="E22" s="408"/>
      <c r="F22" s="160" t="s">
        <v>86</v>
      </c>
      <c r="G22" s="160" t="s">
        <v>87</v>
      </c>
      <c r="H22" s="160" t="s">
        <v>88</v>
      </c>
      <c r="I22" s="160" t="s">
        <v>99</v>
      </c>
      <c r="J22" s="161" t="s">
        <v>100</v>
      </c>
      <c r="K22" s="240" t="s">
        <v>140</v>
      </c>
      <c r="L22" s="214" t="s">
        <v>89</v>
      </c>
      <c r="M22" s="229" t="s">
        <v>139</v>
      </c>
    </row>
    <row r="23" spans="1:13" ht="24.95" customHeight="1" thickTop="1" x14ac:dyDescent="0.15">
      <c r="B23" s="163">
        <v>1</v>
      </c>
      <c r="C23" s="158">
        <v>44941</v>
      </c>
      <c r="D23" s="381">
        <f>WEEKDAY(C23,1)</f>
        <v>1</v>
      </c>
      <c r="E23" s="384" t="str">
        <f>IF(D23=1,"（日）",(IF(D23=2,"（月）",(IF(D23=3,"（火）",(IF(D23=4,"（水）",(IF(D23=5,"（木）",(IF(D23=6,"（金）",(IF(D23=7,"（土）")))))))))))))</f>
        <v>（日）</v>
      </c>
      <c r="F23" s="376" t="s">
        <v>152</v>
      </c>
      <c r="G23" s="248" t="s">
        <v>305</v>
      </c>
      <c r="H23" s="155" t="s">
        <v>150</v>
      </c>
      <c r="I23" s="179">
        <v>0.375</v>
      </c>
      <c r="J23" s="180">
        <v>0.4375</v>
      </c>
      <c r="K23" s="238" t="s">
        <v>141</v>
      </c>
      <c r="L23" s="219"/>
      <c r="M23" s="228"/>
    </row>
    <row r="24" spans="1:13" ht="24.95" customHeight="1" x14ac:dyDescent="0.15">
      <c r="B24" s="164">
        <f>B23+1</f>
        <v>2</v>
      </c>
      <c r="C24" s="153">
        <v>44997</v>
      </c>
      <c r="D24" s="382">
        <f t="shared" ref="D24:D32" si="0">WEEKDAY(C24,1)</f>
        <v>1</v>
      </c>
      <c r="E24" s="385" t="str">
        <f t="shared" ref="E24:E32" si="1">IF(D24=1,"（日）",(IF(D24=2,"（月）",(IF(D24=3,"（火）",(IF(D24=4,"（水）",(IF(D24=5,"（木）",(IF(D24=6,"（金）",(IF(D24=7,"（土）")))))))))))))</f>
        <v>（日）</v>
      </c>
      <c r="F24" s="377" t="s">
        <v>146</v>
      </c>
      <c r="G24" s="203" t="s">
        <v>309</v>
      </c>
      <c r="H24" s="154" t="s">
        <v>161</v>
      </c>
      <c r="I24" s="177">
        <v>0.375</v>
      </c>
      <c r="J24" s="178">
        <v>0.4375</v>
      </c>
      <c r="K24" s="230" t="s">
        <v>141</v>
      </c>
      <c r="L24" s="220"/>
      <c r="M24" s="225"/>
    </row>
    <row r="25" spans="1:13" ht="24.95" customHeight="1" x14ac:dyDescent="0.15">
      <c r="B25" s="164">
        <f t="shared" ref="B25:B32" si="2">B24+1</f>
        <v>3</v>
      </c>
      <c r="C25" s="153">
        <v>45032</v>
      </c>
      <c r="D25" s="382">
        <f t="shared" si="0"/>
        <v>1</v>
      </c>
      <c r="E25" s="385" t="str">
        <f t="shared" si="1"/>
        <v>（日）</v>
      </c>
      <c r="F25" s="377" t="s">
        <v>153</v>
      </c>
      <c r="G25" s="203" t="s">
        <v>310</v>
      </c>
      <c r="H25" s="154" t="s">
        <v>151</v>
      </c>
      <c r="I25" s="177">
        <v>0.375</v>
      </c>
      <c r="J25" s="178">
        <v>0.4375</v>
      </c>
      <c r="K25" s="230" t="s">
        <v>141</v>
      </c>
      <c r="L25" s="220"/>
      <c r="M25" s="225"/>
    </row>
    <row r="26" spans="1:13" ht="24.95" customHeight="1" x14ac:dyDescent="0.15">
      <c r="B26" s="164">
        <f t="shared" si="2"/>
        <v>4</v>
      </c>
      <c r="C26" s="153">
        <v>45067</v>
      </c>
      <c r="D26" s="382">
        <f t="shared" si="0"/>
        <v>1</v>
      </c>
      <c r="E26" s="385" t="str">
        <f t="shared" si="1"/>
        <v>（日）</v>
      </c>
      <c r="F26" s="378" t="s">
        <v>154</v>
      </c>
      <c r="G26" s="204" t="s">
        <v>311</v>
      </c>
      <c r="H26" s="155" t="s">
        <v>94</v>
      </c>
      <c r="I26" s="179">
        <v>0.35416666666666669</v>
      </c>
      <c r="J26" s="180">
        <v>0.41666666666666669</v>
      </c>
      <c r="K26" s="245" t="s">
        <v>142</v>
      </c>
      <c r="L26" s="221"/>
      <c r="M26" s="226"/>
    </row>
    <row r="27" spans="1:13" ht="24.95" customHeight="1" x14ac:dyDescent="0.15">
      <c r="B27" s="164">
        <f t="shared" si="2"/>
        <v>5</v>
      </c>
      <c r="C27" s="153">
        <v>45081</v>
      </c>
      <c r="D27" s="382">
        <f t="shared" si="0"/>
        <v>1</v>
      </c>
      <c r="E27" s="385" t="str">
        <f t="shared" si="1"/>
        <v>（日）</v>
      </c>
      <c r="F27" s="378" t="s">
        <v>155</v>
      </c>
      <c r="G27" s="204" t="s">
        <v>312</v>
      </c>
      <c r="H27" s="253" t="s">
        <v>300</v>
      </c>
      <c r="I27" s="179">
        <v>0.35416666666666669</v>
      </c>
      <c r="J27" s="180">
        <v>0.41666666666666669</v>
      </c>
      <c r="K27" s="245" t="s">
        <v>142</v>
      </c>
      <c r="L27" s="222"/>
      <c r="M27" s="225"/>
    </row>
    <row r="28" spans="1:13" ht="24.95" customHeight="1" x14ac:dyDescent="0.15">
      <c r="B28" s="164">
        <f t="shared" si="2"/>
        <v>6</v>
      </c>
      <c r="C28" s="153">
        <v>45109</v>
      </c>
      <c r="D28" s="382">
        <f t="shared" si="0"/>
        <v>1</v>
      </c>
      <c r="E28" s="385" t="str">
        <f t="shared" si="1"/>
        <v>（日）</v>
      </c>
      <c r="F28" s="377" t="s">
        <v>156</v>
      </c>
      <c r="G28" s="203" t="s">
        <v>313</v>
      </c>
      <c r="H28" s="154" t="s">
        <v>151</v>
      </c>
      <c r="I28" s="181">
        <v>0.375</v>
      </c>
      <c r="J28" s="182">
        <v>0.4375</v>
      </c>
      <c r="K28" s="230" t="s">
        <v>141</v>
      </c>
      <c r="L28" s="220"/>
      <c r="M28" s="225"/>
    </row>
    <row r="29" spans="1:13" ht="24.95" customHeight="1" x14ac:dyDescent="0.15">
      <c r="B29" s="164">
        <f t="shared" si="2"/>
        <v>7</v>
      </c>
      <c r="C29" s="153">
        <v>45165</v>
      </c>
      <c r="D29" s="382">
        <f t="shared" si="0"/>
        <v>1</v>
      </c>
      <c r="E29" s="385" t="str">
        <f t="shared" si="1"/>
        <v>（日）</v>
      </c>
      <c r="F29" s="377" t="s">
        <v>157</v>
      </c>
      <c r="G29" s="203" t="s">
        <v>314</v>
      </c>
      <c r="H29" s="154" t="s">
        <v>151</v>
      </c>
      <c r="I29" s="177">
        <v>0.375</v>
      </c>
      <c r="J29" s="178">
        <v>0.4375</v>
      </c>
      <c r="K29" s="230" t="s">
        <v>141</v>
      </c>
      <c r="L29" s="220"/>
      <c r="M29" s="225"/>
    </row>
    <row r="30" spans="1:13" ht="24.95" customHeight="1" x14ac:dyDescent="0.15">
      <c r="B30" s="164">
        <f t="shared" si="2"/>
        <v>8</v>
      </c>
      <c r="C30" s="153">
        <v>45200</v>
      </c>
      <c r="D30" s="382">
        <f t="shared" si="0"/>
        <v>1</v>
      </c>
      <c r="E30" s="385" t="str">
        <f t="shared" si="1"/>
        <v>（日）</v>
      </c>
      <c r="F30" s="378" t="s">
        <v>158</v>
      </c>
      <c r="G30" s="204" t="s">
        <v>315</v>
      </c>
      <c r="H30" s="155" t="s">
        <v>164</v>
      </c>
      <c r="I30" s="179">
        <v>0.375</v>
      </c>
      <c r="J30" s="180">
        <v>0.4375</v>
      </c>
      <c r="K30" s="231" t="s">
        <v>143</v>
      </c>
      <c r="L30" s="223" t="s">
        <v>90</v>
      </c>
      <c r="M30" s="225"/>
    </row>
    <row r="31" spans="1:13" ht="24.95" customHeight="1" x14ac:dyDescent="0.15">
      <c r="B31" s="164">
        <f t="shared" si="2"/>
        <v>9</v>
      </c>
      <c r="C31" s="153">
        <v>45235</v>
      </c>
      <c r="D31" s="382">
        <f t="shared" si="0"/>
        <v>1</v>
      </c>
      <c r="E31" s="385" t="str">
        <f t="shared" si="1"/>
        <v>（日）</v>
      </c>
      <c r="F31" s="377" t="s">
        <v>159</v>
      </c>
      <c r="G31" s="203" t="s">
        <v>316</v>
      </c>
      <c r="H31" s="154" t="s">
        <v>151</v>
      </c>
      <c r="I31" s="177">
        <v>0.375</v>
      </c>
      <c r="J31" s="178">
        <v>0.4375</v>
      </c>
      <c r="K31" s="230" t="s">
        <v>141</v>
      </c>
      <c r="L31" s="220"/>
      <c r="M31" s="225"/>
    </row>
    <row r="32" spans="1:13" ht="24.95" customHeight="1" thickBot="1" x14ac:dyDescent="0.2">
      <c r="B32" s="165">
        <f t="shared" si="2"/>
        <v>10</v>
      </c>
      <c r="C32" s="156">
        <v>45263</v>
      </c>
      <c r="D32" s="383">
        <f t="shared" si="0"/>
        <v>1</v>
      </c>
      <c r="E32" s="386" t="str">
        <f t="shared" si="1"/>
        <v>（日）</v>
      </c>
      <c r="F32" s="379" t="s">
        <v>160</v>
      </c>
      <c r="G32" s="213" t="s">
        <v>317</v>
      </c>
      <c r="H32" s="157" t="s">
        <v>151</v>
      </c>
      <c r="I32" s="193">
        <v>0.375</v>
      </c>
      <c r="J32" s="194">
        <v>0.4375</v>
      </c>
      <c r="K32" s="241" t="s">
        <v>144</v>
      </c>
      <c r="L32" s="224" t="s">
        <v>91</v>
      </c>
      <c r="M32" s="227"/>
    </row>
    <row r="33" spans="2:12" ht="24.95" customHeight="1" x14ac:dyDescent="0.15">
      <c r="B33" s="148" t="s">
        <v>92</v>
      </c>
      <c r="C33" s="149" t="s">
        <v>306</v>
      </c>
      <c r="D33" s="150"/>
      <c r="E33" s="150"/>
      <c r="F33" s="151"/>
      <c r="G33" s="152" t="s">
        <v>93</v>
      </c>
      <c r="H33" s="151"/>
      <c r="I33" s="151"/>
      <c r="J33" s="402" t="s">
        <v>318</v>
      </c>
      <c r="K33" s="239" t="s">
        <v>145</v>
      </c>
      <c r="L33" s="212" t="s">
        <v>162</v>
      </c>
    </row>
    <row r="34" spans="2:12" ht="24.95" customHeight="1" x14ac:dyDescent="0.15">
      <c r="B34" s="137"/>
      <c r="C34" s="143" t="s">
        <v>307</v>
      </c>
      <c r="D34" s="170"/>
      <c r="E34" s="170"/>
      <c r="F34" s="138"/>
      <c r="G34" s="138"/>
      <c r="H34" s="138"/>
      <c r="I34" s="138"/>
      <c r="J34" s="141"/>
      <c r="K34" s="242"/>
      <c r="L34" s="139"/>
    </row>
    <row r="35" spans="2:12" ht="24.95" customHeight="1" x14ac:dyDescent="0.15">
      <c r="B35" s="144" t="s">
        <v>308</v>
      </c>
      <c r="C35" s="158">
        <v>45305</v>
      </c>
      <c r="D35" s="380">
        <f>WEEKDAY(C35,1)</f>
        <v>1</v>
      </c>
      <c r="E35" s="375" t="str">
        <f>IF(D35=1,"（日）",(IF(D35=2,"（月）",(IF(D35=3,"（火）",(IF(D35=4,"（水）",(IF(D35=5,"（木）",(IF(D35=6,"（金）",(IF(D35=7,"（土）")))))))))))))</f>
        <v>（日）</v>
      </c>
      <c r="F35" s="145" t="s">
        <v>152</v>
      </c>
      <c r="G35" s="146"/>
      <c r="H35" s="145"/>
      <c r="I35" s="145"/>
      <c r="J35" s="146"/>
      <c r="K35" s="243"/>
      <c r="L35" s="147"/>
    </row>
    <row r="36" spans="2:12" ht="24.95" customHeight="1" x14ac:dyDescent="0.15">
      <c r="K36" s="232"/>
      <c r="L36"/>
    </row>
    <row r="37" spans="2:12" ht="18.75" x14ac:dyDescent="0.15">
      <c r="C37" s="171"/>
      <c r="D37" s="172"/>
      <c r="E37" s="172"/>
      <c r="K37" s="232"/>
      <c r="L37"/>
    </row>
    <row r="38" spans="2:12" ht="18.75" x14ac:dyDescent="0.15">
      <c r="K38" s="232"/>
      <c r="L38"/>
    </row>
  </sheetData>
  <mergeCells count="3">
    <mergeCell ref="B7:F7"/>
    <mergeCell ref="C10:E10"/>
    <mergeCell ref="C22:E22"/>
  </mergeCells>
  <phoneticPr fontId="4"/>
  <conditionalFormatting sqref="C37:E37">
    <cfRule type="cellIs" dxfId="9" priority="63" stopIfTrue="1" operator="equal">
      <formula>"土"</formula>
    </cfRule>
    <cfRule type="cellIs" dxfId="8" priority="64" stopIfTrue="1" operator="equal">
      <formula>"日"</formula>
    </cfRule>
  </conditionalFormatting>
  <conditionalFormatting sqref="D23:E32">
    <cfRule type="cellIs" dxfId="7" priority="5" stopIfTrue="1" operator="equal">
      <formula>"土"</formula>
    </cfRule>
    <cfRule type="cellIs" dxfId="6" priority="6" stopIfTrue="1" operator="equal">
      <formula>"日"</formula>
    </cfRule>
  </conditionalFormatting>
  <conditionalFormatting sqref="E35">
    <cfRule type="cellIs" dxfId="5" priority="3" stopIfTrue="1" operator="equal">
      <formula>"土"</formula>
    </cfRule>
    <cfRule type="cellIs" dxfId="4" priority="4" stopIfTrue="1" operator="equal">
      <formula>"日"</formula>
    </cfRule>
  </conditionalFormatting>
  <conditionalFormatting sqref="C37">
    <cfRule type="expression" dxfId="3" priority="65" stopIfTrue="1">
      <formula>#REF!="日"</formula>
    </cfRule>
    <cfRule type="expression" dxfId="2" priority="66" stopIfTrue="1">
      <formula>#REF!="土"</formula>
    </cfRule>
  </conditionalFormatting>
  <conditionalFormatting sqref="D35">
    <cfRule type="cellIs" dxfId="1" priority="1" stopIfTrue="1" operator="equal">
      <formula>"土"</formula>
    </cfRule>
    <cfRule type="cellIs" dxfId="0" priority="2" stopIfTrue="1" operator="equal">
      <formula>"日"</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9"/>
  <sheetViews>
    <sheetView view="pageBreakPreview" zoomScale="80" zoomScaleNormal="100" zoomScaleSheetLayoutView="80" workbookViewId="0">
      <selection activeCell="D3" sqref="D3"/>
    </sheetView>
  </sheetViews>
  <sheetFormatPr defaultRowHeight="13.5" x14ac:dyDescent="0.15"/>
  <cols>
    <col min="1" max="2" width="3.125" customWidth="1"/>
    <col min="3" max="3" width="8.25" customWidth="1"/>
    <col min="4" max="4" width="14.5" customWidth="1"/>
    <col min="5" max="5" width="10.625" customWidth="1"/>
    <col min="6" max="6" width="31.75" customWidth="1"/>
    <col min="7" max="7" width="10" customWidth="1"/>
    <col min="8" max="8" width="9.5" customWidth="1"/>
    <col min="9" max="9" width="9.625" customWidth="1"/>
    <col min="10" max="10" width="7.375" customWidth="1"/>
    <col min="11" max="11" width="7.25" customWidth="1"/>
    <col min="12" max="12" width="9.625" customWidth="1"/>
    <col min="13" max="13" width="1.625" customWidth="1"/>
  </cols>
  <sheetData>
    <row r="1" spans="2:13" ht="14.25" x14ac:dyDescent="0.15">
      <c r="C1" s="1"/>
      <c r="J1" s="176"/>
      <c r="K1" s="409">
        <f>E5</f>
        <v>45081</v>
      </c>
      <c r="L1" s="409"/>
      <c r="M1" s="176"/>
    </row>
    <row r="2" spans="2:13" ht="9" customHeight="1" x14ac:dyDescent="0.15">
      <c r="C2" s="1"/>
      <c r="M2" s="2"/>
    </row>
    <row r="3" spans="2:13" ht="24" customHeight="1" x14ac:dyDescent="0.25">
      <c r="D3" s="254">
        <f>①入力・出力の手順!C11</f>
        <v>45081</v>
      </c>
      <c r="E3" s="251" t="str">
        <f>①入力・出力の手順!F11</f>
        <v>初鰹レガッタ</v>
      </c>
      <c r="F3" s="251"/>
      <c r="G3" s="50"/>
      <c r="H3" s="50"/>
      <c r="I3" s="50" t="s">
        <v>102</v>
      </c>
      <c r="J3" s="50"/>
      <c r="K3" s="50"/>
    </row>
    <row r="4" spans="2:13" ht="9.75" customHeight="1" x14ac:dyDescent="0.15"/>
    <row r="5" spans="2:13" ht="16.5" customHeight="1" x14ac:dyDescent="0.15">
      <c r="D5" s="1" t="s">
        <v>16</v>
      </c>
      <c r="E5" s="415">
        <f>①入力・出力の手順!C11</f>
        <v>45081</v>
      </c>
      <c r="F5" s="415"/>
      <c r="G5" s="415" t="str">
        <f>①入力・出力の手順!G11</f>
        <v>アルバトロス</v>
      </c>
      <c r="H5" s="1" t="s">
        <v>17</v>
      </c>
      <c r="I5" s="185">
        <f>①入力・出力の手順!I11</f>
        <v>0.35416666666666669</v>
      </c>
      <c r="J5" s="1" t="s">
        <v>98</v>
      </c>
      <c r="K5" s="1"/>
    </row>
    <row r="6" spans="2:13" ht="6" customHeight="1" x14ac:dyDescent="0.15"/>
    <row r="7" spans="2:13" ht="16.5" customHeight="1" x14ac:dyDescent="0.15">
      <c r="D7" s="1" t="s">
        <v>36</v>
      </c>
      <c r="E7" t="str">
        <f>①入力・出力の手順!G11</f>
        <v>アルバトロス</v>
      </c>
      <c r="H7" t="s">
        <v>101</v>
      </c>
      <c r="I7" s="184">
        <f>①入力・出力の手順!J11</f>
        <v>0.41666666666666669</v>
      </c>
    </row>
    <row r="8" spans="2:13" ht="14.25" customHeight="1" thickBot="1" x14ac:dyDescent="0.2">
      <c r="C8" s="5" t="s">
        <v>28</v>
      </c>
      <c r="D8" s="4"/>
      <c r="E8" s="5" t="s">
        <v>30</v>
      </c>
      <c r="F8" s="5"/>
      <c r="G8" s="4"/>
      <c r="H8" s="4"/>
      <c r="I8" s="4"/>
      <c r="J8" s="4"/>
      <c r="K8" s="4"/>
      <c r="L8" s="4"/>
    </row>
    <row r="9" spans="2:13" ht="29.25" customHeight="1" thickTop="1" x14ac:dyDescent="0.15">
      <c r="B9" s="3" t="s">
        <v>18</v>
      </c>
      <c r="C9" s="410" t="s">
        <v>19</v>
      </c>
      <c r="D9" s="411"/>
      <c r="E9" s="36" t="s">
        <v>25</v>
      </c>
      <c r="F9" s="265" t="s">
        <v>240</v>
      </c>
      <c r="G9" s="38" t="s">
        <v>26</v>
      </c>
      <c r="H9" s="39" t="s">
        <v>27</v>
      </c>
      <c r="I9" s="40" t="s">
        <v>20</v>
      </c>
      <c r="J9" s="411" t="s">
        <v>21</v>
      </c>
      <c r="K9" s="411"/>
      <c r="L9" s="412"/>
      <c r="M9" s="6"/>
    </row>
    <row r="10" spans="2:13" ht="21" customHeight="1" x14ac:dyDescent="0.15">
      <c r="B10" s="3">
        <v>1</v>
      </c>
      <c r="C10" s="327" t="s">
        <v>241</v>
      </c>
      <c r="D10" s="328"/>
      <c r="E10" s="329" t="s">
        <v>242</v>
      </c>
      <c r="F10" s="330" t="s">
        <v>243</v>
      </c>
      <c r="G10" s="328" t="s">
        <v>270</v>
      </c>
      <c r="H10" s="366">
        <v>3000</v>
      </c>
      <c r="I10" s="367" t="s">
        <v>22</v>
      </c>
      <c r="J10" s="12"/>
      <c r="K10" s="12"/>
      <c r="L10" s="12"/>
      <c r="M10" s="6"/>
    </row>
    <row r="11" spans="2:13" ht="21" customHeight="1" x14ac:dyDescent="0.15">
      <c r="B11" s="3">
        <f>B10+1</f>
        <v>2</v>
      </c>
      <c r="C11" s="333" t="s">
        <v>283</v>
      </c>
      <c r="D11" s="328"/>
      <c r="E11" s="334">
        <v>2816</v>
      </c>
      <c r="F11" s="335" t="s">
        <v>284</v>
      </c>
      <c r="G11" s="328" t="s">
        <v>271</v>
      </c>
      <c r="H11" s="366">
        <v>3000</v>
      </c>
      <c r="I11" s="367" t="s">
        <v>22</v>
      </c>
      <c r="J11" s="12"/>
      <c r="K11" s="12"/>
      <c r="L11" s="12"/>
      <c r="M11" s="6"/>
    </row>
    <row r="12" spans="2:13" ht="21" customHeight="1" x14ac:dyDescent="0.15">
      <c r="B12" s="3">
        <f t="shared" ref="B12:B49" si="0">B11+1</f>
        <v>3</v>
      </c>
      <c r="C12" s="333" t="s">
        <v>272</v>
      </c>
      <c r="D12" s="328"/>
      <c r="E12" s="334">
        <v>6034</v>
      </c>
      <c r="F12" s="335" t="s">
        <v>285</v>
      </c>
      <c r="G12" s="328" t="s">
        <v>271</v>
      </c>
      <c r="H12" s="366">
        <v>3000</v>
      </c>
      <c r="I12" s="367" t="s">
        <v>22</v>
      </c>
      <c r="J12" s="12"/>
      <c r="K12" s="12"/>
      <c r="L12" s="12"/>
      <c r="M12" s="6"/>
    </row>
    <row r="13" spans="2:13" ht="21" customHeight="1" x14ac:dyDescent="0.15">
      <c r="B13" s="3">
        <f t="shared" si="0"/>
        <v>4</v>
      </c>
      <c r="C13" s="333" t="s">
        <v>169</v>
      </c>
      <c r="D13" s="328"/>
      <c r="E13" s="336">
        <v>5117</v>
      </c>
      <c r="F13" s="337" t="s">
        <v>286</v>
      </c>
      <c r="G13" s="328" t="s">
        <v>271</v>
      </c>
      <c r="H13" s="366">
        <v>3000</v>
      </c>
      <c r="I13" s="367" t="s">
        <v>22</v>
      </c>
      <c r="J13" s="12"/>
      <c r="K13" s="12"/>
      <c r="L13" s="12"/>
      <c r="M13" s="6"/>
    </row>
    <row r="14" spans="2:13" ht="21" customHeight="1" x14ac:dyDescent="0.15">
      <c r="B14" s="3">
        <f t="shared" si="0"/>
        <v>5</v>
      </c>
      <c r="C14" s="338" t="s">
        <v>273</v>
      </c>
      <c r="D14" s="339"/>
      <c r="E14" s="340">
        <v>6327</v>
      </c>
      <c r="F14" s="335" t="s">
        <v>287</v>
      </c>
      <c r="G14" s="368" t="s">
        <v>271</v>
      </c>
      <c r="H14" s="369">
        <v>3000</v>
      </c>
      <c r="I14" s="367" t="s">
        <v>22</v>
      </c>
      <c r="J14" s="12"/>
      <c r="K14" s="12"/>
      <c r="L14" s="12"/>
      <c r="M14" s="6"/>
    </row>
    <row r="15" spans="2:13" ht="21" customHeight="1" x14ac:dyDescent="0.15">
      <c r="B15" s="3">
        <f t="shared" si="0"/>
        <v>6</v>
      </c>
      <c r="C15" s="333" t="s">
        <v>244</v>
      </c>
      <c r="D15" s="328"/>
      <c r="E15" s="334">
        <v>2070</v>
      </c>
      <c r="F15" s="335" t="s">
        <v>287</v>
      </c>
      <c r="G15" s="339" t="s">
        <v>271</v>
      </c>
      <c r="H15" s="366">
        <v>3000</v>
      </c>
      <c r="I15" s="367" t="s">
        <v>22</v>
      </c>
      <c r="J15" s="12"/>
      <c r="K15" s="12"/>
      <c r="L15" s="12"/>
      <c r="M15" s="6"/>
    </row>
    <row r="16" spans="2:13" ht="21" customHeight="1" x14ac:dyDescent="0.15">
      <c r="B16" s="3">
        <f t="shared" si="0"/>
        <v>7</v>
      </c>
      <c r="C16" s="333" t="s">
        <v>288</v>
      </c>
      <c r="D16" s="328"/>
      <c r="E16" s="334">
        <v>10911</v>
      </c>
      <c r="F16" s="328" t="s">
        <v>236</v>
      </c>
      <c r="G16" s="328" t="s">
        <v>271</v>
      </c>
      <c r="H16" s="366">
        <v>3000</v>
      </c>
      <c r="I16" s="367" t="s">
        <v>22</v>
      </c>
      <c r="J16" s="12"/>
      <c r="K16" s="12"/>
      <c r="L16" s="12"/>
      <c r="M16" s="6"/>
    </row>
    <row r="17" spans="2:13" ht="21" customHeight="1" x14ac:dyDescent="0.15">
      <c r="B17" s="3">
        <f t="shared" si="0"/>
        <v>8</v>
      </c>
      <c r="C17" s="333" t="s">
        <v>274</v>
      </c>
      <c r="D17" s="328"/>
      <c r="E17" s="334">
        <v>6550</v>
      </c>
      <c r="F17" s="335" t="s">
        <v>275</v>
      </c>
      <c r="G17" s="328" t="s">
        <v>271</v>
      </c>
      <c r="H17" s="366">
        <v>3000</v>
      </c>
      <c r="I17" s="367" t="s">
        <v>22</v>
      </c>
      <c r="J17" s="12"/>
      <c r="K17" s="12"/>
      <c r="L17" s="12"/>
      <c r="M17" s="6"/>
    </row>
    <row r="18" spans="2:13" ht="21" customHeight="1" x14ac:dyDescent="0.15">
      <c r="B18" s="3">
        <f t="shared" si="0"/>
        <v>9</v>
      </c>
      <c r="C18" s="333" t="s">
        <v>245</v>
      </c>
      <c r="D18" s="328"/>
      <c r="E18" s="329">
        <v>200</v>
      </c>
      <c r="F18" s="335" t="s">
        <v>276</v>
      </c>
      <c r="G18" s="328" t="s">
        <v>271</v>
      </c>
      <c r="H18" s="366">
        <v>3000</v>
      </c>
      <c r="I18" s="367" t="s">
        <v>22</v>
      </c>
      <c r="J18" s="12"/>
      <c r="K18" s="12"/>
      <c r="L18" s="12"/>
      <c r="M18" s="6"/>
    </row>
    <row r="19" spans="2:13" ht="21" customHeight="1" x14ac:dyDescent="0.15">
      <c r="B19" s="3">
        <f t="shared" si="0"/>
        <v>10</v>
      </c>
      <c r="C19" s="333" t="s">
        <v>277</v>
      </c>
      <c r="D19" s="328"/>
      <c r="E19" s="334">
        <v>6186</v>
      </c>
      <c r="F19" s="328" t="s">
        <v>246</v>
      </c>
      <c r="G19" s="328" t="s">
        <v>271</v>
      </c>
      <c r="H19" s="366">
        <v>3000</v>
      </c>
      <c r="I19" s="367" t="s">
        <v>22</v>
      </c>
      <c r="J19" s="12"/>
      <c r="K19" s="12"/>
      <c r="L19" s="12"/>
      <c r="M19" s="6"/>
    </row>
    <row r="20" spans="2:13" ht="21" customHeight="1" x14ac:dyDescent="0.25">
      <c r="B20" s="3">
        <f t="shared" si="0"/>
        <v>11</v>
      </c>
      <c r="C20" s="341" t="s">
        <v>5</v>
      </c>
      <c r="D20" s="328"/>
      <c r="E20" s="334">
        <v>4126</v>
      </c>
      <c r="F20" s="335" t="s">
        <v>247</v>
      </c>
      <c r="G20" s="328" t="s">
        <v>271</v>
      </c>
      <c r="H20" s="366">
        <v>3000</v>
      </c>
      <c r="I20" s="367" t="s">
        <v>22</v>
      </c>
      <c r="J20" s="12"/>
      <c r="K20" s="12"/>
      <c r="L20" s="12"/>
      <c r="M20" s="6"/>
    </row>
    <row r="21" spans="2:13" ht="21" customHeight="1" x14ac:dyDescent="0.15">
      <c r="B21" s="3">
        <f t="shared" si="0"/>
        <v>12</v>
      </c>
      <c r="C21" s="331" t="s">
        <v>249</v>
      </c>
      <c r="D21" s="328"/>
      <c r="E21" s="329">
        <v>107</v>
      </c>
      <c r="F21" s="335" t="s">
        <v>248</v>
      </c>
      <c r="G21" s="328" t="s">
        <v>271</v>
      </c>
      <c r="H21" s="366">
        <v>3000</v>
      </c>
      <c r="I21" s="367" t="s">
        <v>22</v>
      </c>
      <c r="J21" s="12"/>
      <c r="K21" s="12"/>
      <c r="L21" s="12"/>
      <c r="M21" s="6"/>
    </row>
    <row r="22" spans="2:13" ht="21" customHeight="1" x14ac:dyDescent="0.25">
      <c r="B22" s="3">
        <f t="shared" si="0"/>
        <v>13</v>
      </c>
      <c r="C22" s="341" t="s">
        <v>10</v>
      </c>
      <c r="D22" s="328"/>
      <c r="E22" s="334">
        <v>3939</v>
      </c>
      <c r="F22" s="335" t="s">
        <v>250</v>
      </c>
      <c r="G22" s="328" t="s">
        <v>271</v>
      </c>
      <c r="H22" s="366">
        <v>3000</v>
      </c>
      <c r="I22" s="367" t="s">
        <v>22</v>
      </c>
      <c r="J22" s="12"/>
      <c r="K22" s="12"/>
      <c r="L22" s="12"/>
      <c r="M22" s="6"/>
    </row>
    <row r="23" spans="2:13" ht="21" customHeight="1" x14ac:dyDescent="0.25">
      <c r="B23" s="3">
        <f t="shared" si="0"/>
        <v>14</v>
      </c>
      <c r="C23" s="341" t="s">
        <v>174</v>
      </c>
      <c r="D23" s="328"/>
      <c r="E23" s="334">
        <v>1668</v>
      </c>
      <c r="F23" s="335" t="s">
        <v>251</v>
      </c>
      <c r="G23" s="328" t="s">
        <v>271</v>
      </c>
      <c r="H23" s="366">
        <v>3000</v>
      </c>
      <c r="I23" s="367" t="s">
        <v>22</v>
      </c>
      <c r="J23" s="12"/>
      <c r="K23" s="12"/>
      <c r="L23" s="12"/>
      <c r="M23" s="6"/>
    </row>
    <row r="24" spans="2:13" ht="21" customHeight="1" x14ac:dyDescent="0.25">
      <c r="B24" s="3">
        <f t="shared" si="0"/>
        <v>15</v>
      </c>
      <c r="C24" s="341" t="s">
        <v>6</v>
      </c>
      <c r="D24" s="328"/>
      <c r="E24" s="329"/>
      <c r="F24" s="332" t="s">
        <v>252</v>
      </c>
      <c r="G24" s="328" t="s">
        <v>271</v>
      </c>
      <c r="H24" s="366">
        <v>3000</v>
      </c>
      <c r="I24" s="367" t="s">
        <v>22</v>
      </c>
      <c r="J24" s="12"/>
      <c r="K24" s="12"/>
      <c r="L24" s="12"/>
      <c r="M24" s="6"/>
    </row>
    <row r="25" spans="2:13" ht="21" customHeight="1" x14ac:dyDescent="0.25">
      <c r="B25" s="3">
        <f t="shared" si="0"/>
        <v>16</v>
      </c>
      <c r="C25" s="341" t="s">
        <v>289</v>
      </c>
      <c r="D25" s="328"/>
      <c r="E25" s="334">
        <v>1712</v>
      </c>
      <c r="F25" s="335" t="s">
        <v>290</v>
      </c>
      <c r="G25" s="328" t="s">
        <v>271</v>
      </c>
      <c r="H25" s="366">
        <v>3000</v>
      </c>
      <c r="I25" s="367" t="s">
        <v>22</v>
      </c>
      <c r="J25" s="12"/>
      <c r="K25" s="12"/>
      <c r="L25" s="12"/>
      <c r="M25" s="6"/>
    </row>
    <row r="26" spans="2:13" ht="21" customHeight="1" x14ac:dyDescent="0.15">
      <c r="B26" s="3">
        <f t="shared" si="0"/>
        <v>17</v>
      </c>
      <c r="C26" s="333" t="s">
        <v>172</v>
      </c>
      <c r="D26" s="328"/>
      <c r="E26" s="334"/>
      <c r="F26" s="328" t="s">
        <v>267</v>
      </c>
      <c r="G26" s="328" t="s">
        <v>271</v>
      </c>
      <c r="H26" s="366">
        <v>3000</v>
      </c>
      <c r="I26" s="367" t="s">
        <v>22</v>
      </c>
      <c r="J26" s="12"/>
      <c r="K26" s="12"/>
      <c r="L26" s="12"/>
      <c r="M26" s="6"/>
    </row>
    <row r="27" spans="2:13" ht="21" customHeight="1" x14ac:dyDescent="0.15">
      <c r="B27" s="3">
        <f t="shared" si="0"/>
        <v>18</v>
      </c>
      <c r="C27" s="333" t="s">
        <v>171</v>
      </c>
      <c r="D27" s="328"/>
      <c r="E27" s="334"/>
      <c r="F27" s="328" t="s">
        <v>276</v>
      </c>
      <c r="G27" s="328" t="s">
        <v>271</v>
      </c>
      <c r="H27" s="366">
        <v>3000</v>
      </c>
      <c r="I27" s="367" t="s">
        <v>22</v>
      </c>
      <c r="J27" s="12"/>
      <c r="K27" s="12"/>
      <c r="L27" s="12"/>
      <c r="M27" s="6"/>
    </row>
    <row r="28" spans="2:13" ht="21" customHeight="1" x14ac:dyDescent="0.15">
      <c r="B28" s="3">
        <f t="shared" si="0"/>
        <v>19</v>
      </c>
      <c r="C28" s="333" t="s">
        <v>278</v>
      </c>
      <c r="D28" s="328"/>
      <c r="E28" s="334">
        <v>6793</v>
      </c>
      <c r="F28" s="328" t="s">
        <v>238</v>
      </c>
      <c r="G28" s="328" t="s">
        <v>271</v>
      </c>
      <c r="H28" s="366">
        <v>3000</v>
      </c>
      <c r="I28" s="367" t="s">
        <v>22</v>
      </c>
      <c r="J28" s="12"/>
      <c r="K28" s="12"/>
      <c r="L28" s="12"/>
      <c r="M28" s="6"/>
    </row>
    <row r="29" spans="2:13" ht="21" customHeight="1" x14ac:dyDescent="0.25">
      <c r="B29" s="3">
        <f t="shared" si="0"/>
        <v>20</v>
      </c>
      <c r="C29" s="342" t="s">
        <v>253</v>
      </c>
      <c r="D29" s="343"/>
      <c r="E29" s="344"/>
      <c r="F29" s="346" t="s">
        <v>254</v>
      </c>
      <c r="G29" s="343" t="s">
        <v>271</v>
      </c>
      <c r="H29" s="365">
        <v>4000</v>
      </c>
      <c r="I29" s="41" t="s">
        <v>22</v>
      </c>
      <c r="J29" s="12"/>
      <c r="K29" s="12"/>
      <c r="L29" s="12"/>
      <c r="M29" s="6"/>
    </row>
    <row r="30" spans="2:13" ht="21" customHeight="1" x14ac:dyDescent="0.25">
      <c r="B30" s="3">
        <f t="shared" si="0"/>
        <v>21</v>
      </c>
      <c r="C30" s="341" t="s">
        <v>255</v>
      </c>
      <c r="D30" s="328"/>
      <c r="E30" s="334"/>
      <c r="F30" s="335" t="s">
        <v>291</v>
      </c>
      <c r="G30" s="328" t="s">
        <v>271</v>
      </c>
      <c r="H30" s="366">
        <v>3000</v>
      </c>
      <c r="I30" s="367" t="s">
        <v>22</v>
      </c>
      <c r="J30" s="12"/>
      <c r="K30" s="12"/>
      <c r="L30" s="12"/>
      <c r="M30" s="6"/>
    </row>
    <row r="31" spans="2:13" ht="21" customHeight="1" x14ac:dyDescent="0.25">
      <c r="B31" s="3">
        <f t="shared" si="0"/>
        <v>22</v>
      </c>
      <c r="C31" s="341" t="s">
        <v>256</v>
      </c>
      <c r="D31" s="328"/>
      <c r="E31" s="347"/>
      <c r="F31" s="335" t="s">
        <v>282</v>
      </c>
      <c r="G31" s="328" t="s">
        <v>271</v>
      </c>
      <c r="H31" s="366">
        <v>3000</v>
      </c>
      <c r="I31" s="367" t="s">
        <v>22</v>
      </c>
      <c r="J31" s="12"/>
      <c r="K31" s="12"/>
      <c r="L31" s="12"/>
      <c r="M31" s="6"/>
    </row>
    <row r="32" spans="2:13" ht="21" customHeight="1" x14ac:dyDescent="0.15">
      <c r="B32" s="3">
        <f t="shared" si="0"/>
        <v>23</v>
      </c>
      <c r="C32" s="356" t="s">
        <v>292</v>
      </c>
      <c r="D32" s="343"/>
      <c r="E32" s="344">
        <v>188</v>
      </c>
      <c r="F32" s="343" t="s">
        <v>234</v>
      </c>
      <c r="G32" s="343" t="s">
        <v>271</v>
      </c>
      <c r="H32" s="365">
        <v>4000</v>
      </c>
      <c r="I32" s="41" t="s">
        <v>22</v>
      </c>
      <c r="J32" s="12"/>
      <c r="K32" s="12"/>
      <c r="L32" s="12"/>
      <c r="M32" s="6"/>
    </row>
    <row r="33" spans="2:13" ht="21" customHeight="1" x14ac:dyDescent="0.15">
      <c r="B33" s="3">
        <f t="shared" si="0"/>
        <v>24</v>
      </c>
      <c r="C33" s="418" t="s">
        <v>263</v>
      </c>
      <c r="D33" s="419"/>
      <c r="E33" s="344"/>
      <c r="F33" s="400" t="s">
        <v>279</v>
      </c>
      <c r="G33" s="343" t="s">
        <v>271</v>
      </c>
      <c r="H33" s="365">
        <v>4000</v>
      </c>
      <c r="I33" s="41" t="s">
        <v>22</v>
      </c>
      <c r="J33" s="12"/>
      <c r="K33" s="12"/>
      <c r="L33" s="12"/>
      <c r="M33" s="6"/>
    </row>
    <row r="34" spans="2:13" ht="21" customHeight="1" x14ac:dyDescent="0.25">
      <c r="B34" s="3">
        <f t="shared" si="0"/>
        <v>25</v>
      </c>
      <c r="C34" s="416" t="s">
        <v>264</v>
      </c>
      <c r="D34" s="417"/>
      <c r="E34" s="351"/>
      <c r="F34" s="401" t="s">
        <v>293</v>
      </c>
      <c r="G34" s="343" t="s">
        <v>271</v>
      </c>
      <c r="H34" s="365">
        <v>4000</v>
      </c>
      <c r="I34" s="41" t="s">
        <v>22</v>
      </c>
      <c r="J34" s="12"/>
      <c r="K34" s="12"/>
      <c r="L34" s="12"/>
      <c r="M34" s="6"/>
    </row>
    <row r="35" spans="2:13" ht="21" customHeight="1" x14ac:dyDescent="0.15">
      <c r="B35" s="3">
        <f t="shared" si="0"/>
        <v>26</v>
      </c>
      <c r="C35" s="333" t="s">
        <v>168</v>
      </c>
      <c r="D35" s="328"/>
      <c r="E35" s="334">
        <v>1110</v>
      </c>
      <c r="F35" s="328" t="s">
        <v>235</v>
      </c>
      <c r="G35" s="328" t="s">
        <v>271</v>
      </c>
      <c r="H35" s="366">
        <v>3000</v>
      </c>
      <c r="I35" s="367" t="s">
        <v>22</v>
      </c>
      <c r="J35" s="12"/>
      <c r="K35" s="12"/>
      <c r="L35" s="12"/>
      <c r="M35" s="6"/>
    </row>
    <row r="36" spans="2:13" ht="21" customHeight="1" x14ac:dyDescent="0.15">
      <c r="B36" s="3">
        <f t="shared" si="0"/>
        <v>27</v>
      </c>
      <c r="C36" s="356" t="s">
        <v>7</v>
      </c>
      <c r="D36" s="343"/>
      <c r="E36" s="344">
        <v>1423</v>
      </c>
      <c r="F36" s="343" t="s">
        <v>298</v>
      </c>
      <c r="G36" s="343" t="s">
        <v>271</v>
      </c>
      <c r="H36" s="365">
        <v>4000</v>
      </c>
      <c r="I36" s="41" t="s">
        <v>22</v>
      </c>
      <c r="J36" s="12"/>
      <c r="K36" s="12"/>
      <c r="L36" s="12"/>
      <c r="M36" s="10"/>
    </row>
    <row r="37" spans="2:13" ht="21" customHeight="1" x14ac:dyDescent="0.15">
      <c r="B37" s="3">
        <f t="shared" si="0"/>
        <v>28</v>
      </c>
      <c r="C37" s="333" t="s">
        <v>173</v>
      </c>
      <c r="D37" s="328"/>
      <c r="E37" s="334"/>
      <c r="F37" s="334" t="s">
        <v>239</v>
      </c>
      <c r="G37" s="328" t="s">
        <v>271</v>
      </c>
      <c r="H37" s="366">
        <v>3000</v>
      </c>
      <c r="I37" s="367" t="s">
        <v>22</v>
      </c>
      <c r="J37" s="12"/>
      <c r="K37" s="12"/>
      <c r="L37" s="12"/>
      <c r="M37" s="10"/>
    </row>
    <row r="38" spans="2:13" ht="21" customHeight="1" x14ac:dyDescent="0.25">
      <c r="B38" s="3">
        <f t="shared" si="0"/>
        <v>29</v>
      </c>
      <c r="C38" s="342" t="s">
        <v>257</v>
      </c>
      <c r="D38" s="343"/>
      <c r="E38" s="348" t="s">
        <v>258</v>
      </c>
      <c r="F38" s="345" t="s">
        <v>280</v>
      </c>
      <c r="G38" s="343" t="s">
        <v>271</v>
      </c>
      <c r="H38" s="365">
        <v>4000</v>
      </c>
      <c r="I38" s="41" t="s">
        <v>22</v>
      </c>
      <c r="J38" s="12"/>
      <c r="K38" s="12"/>
      <c r="L38" s="12"/>
      <c r="M38" s="10"/>
    </row>
    <row r="39" spans="2:13" ht="21" customHeight="1" x14ac:dyDescent="0.25">
      <c r="B39" s="3">
        <f t="shared" si="0"/>
        <v>30</v>
      </c>
      <c r="C39" s="342" t="s">
        <v>259</v>
      </c>
      <c r="D39" s="343"/>
      <c r="E39" s="348" t="s">
        <v>32</v>
      </c>
      <c r="F39" s="345" t="s">
        <v>260</v>
      </c>
      <c r="G39" s="343" t="s">
        <v>271</v>
      </c>
      <c r="H39" s="365">
        <v>4000</v>
      </c>
      <c r="I39" s="41" t="s">
        <v>22</v>
      </c>
      <c r="J39" s="12"/>
      <c r="K39" s="12"/>
      <c r="L39" s="12"/>
      <c r="M39" s="10"/>
    </row>
    <row r="40" spans="2:13" ht="21" customHeight="1" x14ac:dyDescent="0.25">
      <c r="B40" s="3">
        <f t="shared" si="0"/>
        <v>31</v>
      </c>
      <c r="C40" s="342" t="s">
        <v>261</v>
      </c>
      <c r="D40" s="349"/>
      <c r="E40" s="348" t="s">
        <v>31</v>
      </c>
      <c r="F40" s="346" t="s">
        <v>281</v>
      </c>
      <c r="G40" s="343" t="s">
        <v>271</v>
      </c>
      <c r="H40" s="365">
        <v>4000</v>
      </c>
      <c r="I40" s="41" t="s">
        <v>22</v>
      </c>
      <c r="J40" s="12"/>
      <c r="K40" s="12"/>
      <c r="L40" s="12"/>
      <c r="M40" s="10"/>
    </row>
    <row r="41" spans="2:13" ht="21" customHeight="1" x14ac:dyDescent="0.25">
      <c r="B41" s="3">
        <f t="shared" si="0"/>
        <v>32</v>
      </c>
      <c r="C41" s="342" t="s">
        <v>262</v>
      </c>
      <c r="D41" s="349"/>
      <c r="E41" s="350"/>
      <c r="F41" s="346" t="s">
        <v>294</v>
      </c>
      <c r="G41" s="343" t="s">
        <v>271</v>
      </c>
      <c r="H41" s="365">
        <v>4000</v>
      </c>
      <c r="I41" s="41" t="s">
        <v>22</v>
      </c>
      <c r="J41" s="12"/>
      <c r="K41" s="12"/>
      <c r="L41" s="12"/>
      <c r="M41" s="10"/>
    </row>
    <row r="42" spans="2:13" ht="21" customHeight="1" x14ac:dyDescent="0.15">
      <c r="B42" s="3">
        <f t="shared" si="0"/>
        <v>33</v>
      </c>
      <c r="C42" s="333" t="s">
        <v>295</v>
      </c>
      <c r="D42" s="370"/>
      <c r="E42" s="334">
        <v>33</v>
      </c>
      <c r="F42" s="370" t="s">
        <v>301</v>
      </c>
      <c r="G42" s="328" t="s">
        <v>271</v>
      </c>
      <c r="H42" s="366">
        <v>3000</v>
      </c>
      <c r="I42" s="367" t="s">
        <v>22</v>
      </c>
      <c r="J42" s="12"/>
      <c r="K42" s="12"/>
      <c r="L42" s="12"/>
      <c r="M42" s="10"/>
    </row>
    <row r="43" spans="2:13" ht="21" customHeight="1" x14ac:dyDescent="0.15">
      <c r="B43" s="3">
        <f t="shared" si="0"/>
        <v>34</v>
      </c>
      <c r="C43" s="333" t="s">
        <v>170</v>
      </c>
      <c r="D43" s="328"/>
      <c r="E43" s="334">
        <v>6728</v>
      </c>
      <c r="F43" s="328" t="s">
        <v>237</v>
      </c>
      <c r="G43" s="328" t="s">
        <v>271</v>
      </c>
      <c r="H43" s="366">
        <v>3000</v>
      </c>
      <c r="I43" s="367" t="s">
        <v>22</v>
      </c>
      <c r="J43" s="12"/>
      <c r="K43" s="12"/>
      <c r="L43" s="11"/>
      <c r="M43" s="10"/>
    </row>
    <row r="44" spans="2:13" ht="21" customHeight="1" x14ac:dyDescent="0.25">
      <c r="B44" s="3">
        <f t="shared" si="0"/>
        <v>35</v>
      </c>
      <c r="C44" s="416" t="s">
        <v>299</v>
      </c>
      <c r="D44" s="417"/>
      <c r="E44" s="352"/>
      <c r="F44" s="353" t="s">
        <v>296</v>
      </c>
      <c r="G44" s="343" t="s">
        <v>271</v>
      </c>
      <c r="H44" s="365">
        <v>4000</v>
      </c>
      <c r="I44" s="41" t="s">
        <v>22</v>
      </c>
      <c r="J44" s="12"/>
      <c r="K44" s="49"/>
      <c r="L44" s="11"/>
      <c r="M44" s="10"/>
    </row>
    <row r="45" spans="2:13" ht="21" customHeight="1" x14ac:dyDescent="0.15">
      <c r="B45" s="3">
        <f t="shared" si="0"/>
        <v>36</v>
      </c>
      <c r="C45" s="331" t="s">
        <v>84</v>
      </c>
      <c r="D45" s="371"/>
      <c r="E45" s="334">
        <v>2986</v>
      </c>
      <c r="F45" s="371" t="s">
        <v>268</v>
      </c>
      <c r="G45" s="328" t="s">
        <v>271</v>
      </c>
      <c r="H45" s="366">
        <v>3000</v>
      </c>
      <c r="I45" s="367" t="s">
        <v>22</v>
      </c>
      <c r="J45" s="12"/>
      <c r="K45" s="12"/>
      <c r="M45" s="10"/>
    </row>
    <row r="46" spans="2:13" ht="21" customHeight="1" x14ac:dyDescent="0.25">
      <c r="B46" s="3">
        <f t="shared" si="0"/>
        <v>37</v>
      </c>
      <c r="C46" s="342" t="s">
        <v>265</v>
      </c>
      <c r="D46" s="349"/>
      <c r="E46" s="352"/>
      <c r="F46" s="346" t="s">
        <v>297</v>
      </c>
      <c r="G46" s="343" t="s">
        <v>271</v>
      </c>
      <c r="H46" s="365">
        <v>4000</v>
      </c>
      <c r="I46" s="41" t="s">
        <v>22</v>
      </c>
      <c r="J46" s="12"/>
      <c r="K46" s="12"/>
      <c r="L46" s="12"/>
      <c r="M46" s="10"/>
    </row>
    <row r="47" spans="2:13" ht="21" customHeight="1" x14ac:dyDescent="0.25">
      <c r="B47" s="3">
        <f t="shared" si="0"/>
        <v>38</v>
      </c>
      <c r="C47" s="394" t="s">
        <v>266</v>
      </c>
      <c r="D47" s="343"/>
      <c r="E47" s="351"/>
      <c r="F47" s="345" t="s">
        <v>269</v>
      </c>
      <c r="G47" s="343" t="s">
        <v>271</v>
      </c>
      <c r="H47" s="365">
        <v>4000</v>
      </c>
      <c r="I47" s="41" t="s">
        <v>22</v>
      </c>
      <c r="J47" s="12"/>
      <c r="K47" s="12"/>
      <c r="L47" s="12"/>
      <c r="M47" s="10"/>
    </row>
    <row r="48" spans="2:13" ht="21" customHeight="1" x14ac:dyDescent="0.15">
      <c r="B48" s="3">
        <f t="shared" si="0"/>
        <v>39</v>
      </c>
      <c r="C48" s="389"/>
      <c r="D48" s="390"/>
      <c r="E48" s="391"/>
      <c r="F48" s="391"/>
      <c r="G48" s="343"/>
      <c r="H48" s="365"/>
      <c r="I48" s="41" t="s">
        <v>22</v>
      </c>
      <c r="J48" s="12"/>
      <c r="K48" s="12"/>
      <c r="L48" s="12"/>
      <c r="M48" s="10"/>
    </row>
    <row r="49" spans="2:13" ht="21" customHeight="1" thickBot="1" x14ac:dyDescent="0.2">
      <c r="B49" s="3">
        <f t="shared" si="0"/>
        <v>40</v>
      </c>
      <c r="C49" s="319"/>
      <c r="D49" s="392"/>
      <c r="E49" s="393"/>
      <c r="F49" s="393"/>
      <c r="G49" s="14"/>
      <c r="H49" s="43"/>
      <c r="I49" s="42" t="s">
        <v>22</v>
      </c>
      <c r="J49" s="14"/>
      <c r="K49" s="14"/>
      <c r="L49" s="15"/>
      <c r="M49" s="10"/>
    </row>
    <row r="50" spans="2:13" ht="24" customHeight="1" thickTop="1" thickBot="1" x14ac:dyDescent="0.2">
      <c r="C50" s="413" t="s">
        <v>23</v>
      </c>
      <c r="D50" s="414"/>
      <c r="E50" s="9"/>
      <c r="F50" s="9"/>
      <c r="G50" s="48">
        <f>SUMIF(G10:G49,"☑",H10:H49)</f>
        <v>0</v>
      </c>
      <c r="H50" s="47"/>
      <c r="I50" s="48" t="s">
        <v>22</v>
      </c>
      <c r="J50" s="13"/>
      <c r="K50" s="7"/>
      <c r="L50" s="8"/>
    </row>
    <row r="51" spans="2:13" ht="6.75" customHeight="1" thickTop="1" x14ac:dyDescent="0.15"/>
    <row r="52" spans="2:13" ht="16.5" customHeight="1" x14ac:dyDescent="0.15"/>
    <row r="53" spans="2:13" ht="16.5" customHeight="1" x14ac:dyDescent="0.15"/>
    <row r="54" spans="2:13" ht="16.5" customHeight="1" x14ac:dyDescent="0.15"/>
    <row r="55" spans="2:13" ht="16.5" customHeight="1" x14ac:dyDescent="0.15"/>
    <row r="56" spans="2:13" ht="16.5" customHeight="1" x14ac:dyDescent="0.15"/>
    <row r="57" spans="2:13" ht="16.5" customHeight="1" x14ac:dyDescent="0.15"/>
    <row r="58" spans="2:13" ht="16.5" customHeight="1" x14ac:dyDescent="0.15"/>
    <row r="59" spans="2:13" ht="16.5" customHeight="1" x14ac:dyDescent="0.15"/>
  </sheetData>
  <sheetProtection selectLockedCells="1" selectUnlockedCells="1"/>
  <sortState xmlns:xlrd2="http://schemas.microsoft.com/office/spreadsheetml/2017/richdata2" ref="C10:H46">
    <sortCondition ref="E10:E46"/>
  </sortState>
  <mergeCells count="8">
    <mergeCell ref="K1:L1"/>
    <mergeCell ref="C9:D9"/>
    <mergeCell ref="J9:L9"/>
    <mergeCell ref="C50:D50"/>
    <mergeCell ref="E5:G5"/>
    <mergeCell ref="C34:D34"/>
    <mergeCell ref="C33:D33"/>
    <mergeCell ref="C44:D44"/>
  </mergeCells>
  <phoneticPr fontId="4"/>
  <pageMargins left="0.6692913385826772" right="0.23622047244094491" top="0.39370078740157483" bottom="0.19685039370078741" header="0.19685039370078741" footer="0.11811023622047245"/>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59"/>
  <sheetViews>
    <sheetView view="pageBreakPreview" topLeftCell="A31" zoomScaleNormal="100" zoomScaleSheetLayoutView="100" workbookViewId="0">
      <selection activeCell="E3" sqref="E3:H3"/>
    </sheetView>
  </sheetViews>
  <sheetFormatPr defaultRowHeight="13.5" x14ac:dyDescent="0.15"/>
  <cols>
    <col min="1" max="2" width="3.125" customWidth="1"/>
    <col min="3" max="3" width="8.25" customWidth="1"/>
    <col min="4" max="4" width="14.5" customWidth="1"/>
    <col min="5" max="5" width="9.625" style="2" customWidth="1"/>
    <col min="6" max="6" width="25.125" style="320" customWidth="1"/>
    <col min="7" max="7" width="10" customWidth="1"/>
    <col min="8" max="8" width="10.375" customWidth="1"/>
    <col min="9" max="9" width="11.875" customWidth="1"/>
    <col min="10" max="10" width="5.375" customWidth="1"/>
    <col min="11" max="11" width="6.125" customWidth="1"/>
    <col min="12" max="12" width="7.25" customWidth="1"/>
    <col min="13" max="13" width="1.625" customWidth="1"/>
  </cols>
  <sheetData>
    <row r="1" spans="2:13" ht="14.25" x14ac:dyDescent="0.15">
      <c r="C1" s="1"/>
      <c r="K1" s="205"/>
      <c r="L1" s="205"/>
      <c r="M1" s="2"/>
    </row>
    <row r="2" spans="2:13" ht="9" customHeight="1" x14ac:dyDescent="0.15">
      <c r="C2" s="1"/>
      <c r="M2" s="2"/>
    </row>
    <row r="3" spans="2:13" ht="24" customHeight="1" x14ac:dyDescent="0.25">
      <c r="D3" s="326">
        <f>'②出艇申告記録用紙 _別紙５'!D3</f>
        <v>45081</v>
      </c>
      <c r="E3" s="420" t="str">
        <f>'②出艇申告記録用紙 _別紙５'!E3</f>
        <v>初鰹レガッタ</v>
      </c>
      <c r="F3" s="420"/>
      <c r="G3" s="420"/>
      <c r="H3" s="420"/>
      <c r="I3" s="50" t="s">
        <v>79</v>
      </c>
      <c r="J3" s="50"/>
      <c r="K3" s="50"/>
    </row>
    <row r="4" spans="2:13" ht="9.75" customHeight="1" x14ac:dyDescent="0.15"/>
    <row r="5" spans="2:13" ht="16.5" customHeight="1" x14ac:dyDescent="0.15">
      <c r="D5" s="1" t="s">
        <v>16</v>
      </c>
      <c r="E5" s="415">
        <f>'②出艇申告記録用紙 _別紙５'!E5</f>
        <v>45081</v>
      </c>
      <c r="F5" s="415"/>
      <c r="G5" s="415"/>
      <c r="H5" s="131" t="s">
        <v>303</v>
      </c>
      <c r="I5" s="130"/>
      <c r="J5" s="131" t="s">
        <v>83</v>
      </c>
      <c r="K5" s="1"/>
    </row>
    <row r="6" spans="2:13" ht="6" customHeight="1" x14ac:dyDescent="0.15"/>
    <row r="7" spans="2:13" ht="16.5" customHeight="1" x14ac:dyDescent="0.15">
      <c r="D7" s="1" t="s">
        <v>36</v>
      </c>
      <c r="E7" s="264" t="str">
        <f>'②出艇申告記録用紙 _別紙５'!E7</f>
        <v>アルバトロス</v>
      </c>
      <c r="F7" s="321"/>
      <c r="H7" s="132" t="s">
        <v>149</v>
      </c>
      <c r="I7" s="247"/>
      <c r="J7" s="247"/>
    </row>
    <row r="8" spans="2:13" ht="14.25" customHeight="1" thickBot="1" x14ac:dyDescent="0.2">
      <c r="C8" s="5"/>
      <c r="D8" s="4"/>
      <c r="E8" s="257"/>
      <c r="F8" s="322"/>
      <c r="G8" s="4"/>
      <c r="H8" s="4"/>
      <c r="I8" s="4"/>
      <c r="J8" s="4"/>
      <c r="K8" s="4"/>
      <c r="L8" s="4"/>
    </row>
    <row r="9" spans="2:13" ht="29.25" customHeight="1" thickTop="1" thickBot="1" x14ac:dyDescent="0.2">
      <c r="B9" s="3" t="s">
        <v>18</v>
      </c>
      <c r="C9" s="421" t="s">
        <v>19</v>
      </c>
      <c r="D9" s="422"/>
      <c r="E9" s="258" t="s">
        <v>25</v>
      </c>
      <c r="F9" s="323" t="s">
        <v>240</v>
      </c>
      <c r="G9" s="129" t="s">
        <v>26</v>
      </c>
      <c r="H9" s="425" t="s">
        <v>80</v>
      </c>
      <c r="I9" s="425"/>
      <c r="J9" s="423" t="s">
        <v>81</v>
      </c>
      <c r="K9" s="422"/>
      <c r="L9" s="424"/>
      <c r="M9" s="6"/>
    </row>
    <row r="10" spans="2:13" ht="21" customHeight="1" thickTop="1" x14ac:dyDescent="0.15">
      <c r="B10" s="3">
        <v>1</v>
      </c>
      <c r="C10" s="354" t="s">
        <v>241</v>
      </c>
      <c r="D10" s="343"/>
      <c r="E10" s="348" t="s">
        <v>242</v>
      </c>
      <c r="F10" s="355" t="s">
        <v>243</v>
      </c>
      <c r="G10" s="249" t="s">
        <v>163</v>
      </c>
      <c r="H10" s="123" t="s">
        <v>82</v>
      </c>
      <c r="I10" s="124"/>
      <c r="J10" s="372"/>
      <c r="K10" s="11"/>
      <c r="L10" s="119"/>
      <c r="M10" s="10"/>
    </row>
    <row r="11" spans="2:13" ht="21" customHeight="1" x14ac:dyDescent="0.15">
      <c r="B11" s="3">
        <f>B10+1</f>
        <v>2</v>
      </c>
      <c r="C11" s="356" t="s">
        <v>283</v>
      </c>
      <c r="D11" s="343"/>
      <c r="E11" s="344">
        <v>2816</v>
      </c>
      <c r="F11" s="345" t="s">
        <v>284</v>
      </c>
      <c r="G11" s="116" t="s">
        <v>163</v>
      </c>
      <c r="H11" s="123" t="s">
        <v>82</v>
      </c>
      <c r="I11" s="124"/>
      <c r="J11" s="373"/>
      <c r="K11" s="12"/>
      <c r="L11" s="121"/>
      <c r="M11" s="10"/>
    </row>
    <row r="12" spans="2:13" ht="21" customHeight="1" x14ac:dyDescent="0.15">
      <c r="B12" s="3">
        <f t="shared" ref="B12:B49" si="0">B11+1</f>
        <v>3</v>
      </c>
      <c r="C12" s="356" t="s">
        <v>272</v>
      </c>
      <c r="D12" s="343"/>
      <c r="E12" s="344">
        <v>6034</v>
      </c>
      <c r="F12" s="345" t="s">
        <v>285</v>
      </c>
      <c r="G12" s="116" t="s">
        <v>163</v>
      </c>
      <c r="H12" s="123" t="s">
        <v>82</v>
      </c>
      <c r="I12" s="124"/>
      <c r="J12" s="373"/>
      <c r="K12" s="12"/>
      <c r="L12" s="121"/>
      <c r="M12" s="10"/>
    </row>
    <row r="13" spans="2:13" ht="21" customHeight="1" x14ac:dyDescent="0.15">
      <c r="B13" s="3">
        <f t="shared" si="0"/>
        <v>4</v>
      </c>
      <c r="C13" s="356" t="s">
        <v>169</v>
      </c>
      <c r="D13" s="343"/>
      <c r="E13" s="357">
        <v>5117</v>
      </c>
      <c r="F13" s="358" t="s">
        <v>286</v>
      </c>
      <c r="G13" s="116" t="s">
        <v>163</v>
      </c>
      <c r="H13" s="123" t="s">
        <v>82</v>
      </c>
      <c r="I13" s="124"/>
      <c r="J13" s="373"/>
      <c r="K13" s="12"/>
      <c r="L13" s="121"/>
      <c r="M13" s="10"/>
    </row>
    <row r="14" spans="2:13" ht="21" customHeight="1" x14ac:dyDescent="0.15">
      <c r="B14" s="3">
        <f t="shared" si="0"/>
        <v>5</v>
      </c>
      <c r="C14" s="359" t="s">
        <v>273</v>
      </c>
      <c r="D14" s="360"/>
      <c r="E14" s="361">
        <v>6327</v>
      </c>
      <c r="F14" s="345" t="s">
        <v>287</v>
      </c>
      <c r="G14" s="250" t="s">
        <v>163</v>
      </c>
      <c r="H14" s="123" t="s">
        <v>82</v>
      </c>
      <c r="I14" s="124"/>
      <c r="J14" s="373"/>
      <c r="K14" s="12"/>
      <c r="L14" s="121"/>
      <c r="M14" s="10"/>
    </row>
    <row r="15" spans="2:13" ht="21" customHeight="1" x14ac:dyDescent="0.15">
      <c r="B15" s="3">
        <f t="shared" si="0"/>
        <v>6</v>
      </c>
      <c r="C15" s="356" t="s">
        <v>244</v>
      </c>
      <c r="D15" s="343"/>
      <c r="E15" s="344">
        <v>2070</v>
      </c>
      <c r="F15" s="345" t="s">
        <v>287</v>
      </c>
      <c r="G15" s="116" t="s">
        <v>163</v>
      </c>
      <c r="H15" s="123" t="s">
        <v>82</v>
      </c>
      <c r="I15" s="124"/>
      <c r="J15" s="120"/>
      <c r="K15" s="12"/>
      <c r="L15" s="121"/>
      <c r="M15" s="10"/>
    </row>
    <row r="16" spans="2:13" ht="21" customHeight="1" x14ac:dyDescent="0.15">
      <c r="B16" s="3">
        <f t="shared" si="0"/>
        <v>7</v>
      </c>
      <c r="C16" s="356" t="s">
        <v>288</v>
      </c>
      <c r="D16" s="343"/>
      <c r="E16" s="344">
        <v>10911</v>
      </c>
      <c r="F16" s="343" t="s">
        <v>236</v>
      </c>
      <c r="G16" s="116" t="s">
        <v>163</v>
      </c>
      <c r="H16" s="123" t="s">
        <v>82</v>
      </c>
      <c r="I16" s="124"/>
      <c r="J16" s="373"/>
      <c r="K16" s="12"/>
      <c r="L16" s="121"/>
      <c r="M16" s="10"/>
    </row>
    <row r="17" spans="2:13" ht="21" customHeight="1" x14ac:dyDescent="0.15">
      <c r="B17" s="3">
        <f t="shared" si="0"/>
        <v>8</v>
      </c>
      <c r="C17" s="356" t="s">
        <v>274</v>
      </c>
      <c r="D17" s="343"/>
      <c r="E17" s="344">
        <v>6550</v>
      </c>
      <c r="F17" s="345" t="s">
        <v>275</v>
      </c>
      <c r="G17" s="116" t="s">
        <v>163</v>
      </c>
      <c r="H17" s="123" t="s">
        <v>82</v>
      </c>
      <c r="I17" s="124"/>
      <c r="J17" s="373"/>
      <c r="K17" s="12"/>
      <c r="L17" s="121"/>
      <c r="M17" s="10"/>
    </row>
    <row r="18" spans="2:13" ht="21" customHeight="1" x14ac:dyDescent="0.15">
      <c r="B18" s="3">
        <f t="shared" si="0"/>
        <v>9</v>
      </c>
      <c r="C18" s="356" t="s">
        <v>245</v>
      </c>
      <c r="D18" s="343"/>
      <c r="E18" s="348">
        <v>200</v>
      </c>
      <c r="F18" s="345" t="s">
        <v>276</v>
      </c>
      <c r="G18" s="116" t="s">
        <v>163</v>
      </c>
      <c r="H18" s="123" t="s">
        <v>82</v>
      </c>
      <c r="I18" s="124"/>
      <c r="J18" s="120"/>
      <c r="K18" s="12"/>
      <c r="L18" s="121"/>
      <c r="M18" s="10"/>
    </row>
    <row r="19" spans="2:13" ht="21" customHeight="1" x14ac:dyDescent="0.15">
      <c r="B19" s="3">
        <f t="shared" si="0"/>
        <v>10</v>
      </c>
      <c r="C19" s="356" t="s">
        <v>277</v>
      </c>
      <c r="D19" s="343"/>
      <c r="E19" s="344">
        <v>6186</v>
      </c>
      <c r="F19" s="343" t="s">
        <v>246</v>
      </c>
      <c r="G19" s="116" t="s">
        <v>163</v>
      </c>
      <c r="H19" s="123" t="s">
        <v>82</v>
      </c>
      <c r="I19" s="124"/>
      <c r="J19" s="373"/>
      <c r="K19" s="12"/>
      <c r="L19" s="121"/>
      <c r="M19" s="10"/>
    </row>
    <row r="20" spans="2:13" ht="21" customHeight="1" x14ac:dyDescent="0.25">
      <c r="B20" s="3">
        <f t="shared" si="0"/>
        <v>11</v>
      </c>
      <c r="C20" s="342" t="s">
        <v>5</v>
      </c>
      <c r="D20" s="343"/>
      <c r="E20" s="344">
        <v>4126</v>
      </c>
      <c r="F20" s="345" t="s">
        <v>247</v>
      </c>
      <c r="G20" s="116" t="s">
        <v>163</v>
      </c>
      <c r="H20" s="123" t="s">
        <v>82</v>
      </c>
      <c r="I20" s="124"/>
      <c r="J20" s="120"/>
      <c r="K20" s="12"/>
      <c r="L20" s="121"/>
      <c r="M20" s="10"/>
    </row>
    <row r="21" spans="2:13" ht="21" customHeight="1" x14ac:dyDescent="0.15">
      <c r="B21" s="3">
        <f t="shared" si="0"/>
        <v>12</v>
      </c>
      <c r="C21" s="362" t="s">
        <v>249</v>
      </c>
      <c r="D21" s="343"/>
      <c r="E21" s="348">
        <v>107</v>
      </c>
      <c r="F21" s="345" t="s">
        <v>248</v>
      </c>
      <c r="G21" s="116" t="s">
        <v>163</v>
      </c>
      <c r="H21" s="123" t="s">
        <v>82</v>
      </c>
      <c r="I21" s="124"/>
      <c r="J21" s="373"/>
      <c r="K21" s="12"/>
      <c r="L21" s="121"/>
      <c r="M21" s="10"/>
    </row>
    <row r="22" spans="2:13" ht="21" customHeight="1" x14ac:dyDescent="0.25">
      <c r="B22" s="3">
        <f t="shared" si="0"/>
        <v>13</v>
      </c>
      <c r="C22" s="342" t="s">
        <v>10</v>
      </c>
      <c r="D22" s="343"/>
      <c r="E22" s="344">
        <v>3939</v>
      </c>
      <c r="F22" s="345" t="s">
        <v>250</v>
      </c>
      <c r="G22" s="116" t="s">
        <v>163</v>
      </c>
      <c r="H22" s="123" t="s">
        <v>82</v>
      </c>
      <c r="I22" s="124"/>
      <c r="J22" s="373"/>
      <c r="K22" s="12"/>
      <c r="L22" s="121"/>
      <c r="M22" s="10"/>
    </row>
    <row r="23" spans="2:13" ht="21" customHeight="1" x14ac:dyDescent="0.25">
      <c r="B23" s="3">
        <f t="shared" si="0"/>
        <v>14</v>
      </c>
      <c r="C23" s="342" t="s">
        <v>174</v>
      </c>
      <c r="D23" s="343"/>
      <c r="E23" s="344">
        <v>1668</v>
      </c>
      <c r="F23" s="345" t="s">
        <v>251</v>
      </c>
      <c r="G23" s="116" t="s">
        <v>163</v>
      </c>
      <c r="H23" s="123" t="s">
        <v>82</v>
      </c>
      <c r="I23" s="124"/>
      <c r="J23" s="120"/>
      <c r="K23" s="12"/>
      <c r="L23" s="121"/>
      <c r="M23" s="10"/>
    </row>
    <row r="24" spans="2:13" ht="21" customHeight="1" x14ac:dyDescent="0.25">
      <c r="B24" s="3">
        <f t="shared" si="0"/>
        <v>15</v>
      </c>
      <c r="C24" s="342" t="s">
        <v>6</v>
      </c>
      <c r="D24" s="343"/>
      <c r="E24" s="348"/>
      <c r="F24" s="363" t="s">
        <v>252</v>
      </c>
      <c r="G24" s="116" t="s">
        <v>163</v>
      </c>
      <c r="H24" s="123" t="s">
        <v>82</v>
      </c>
      <c r="I24" s="124"/>
      <c r="J24" s="120"/>
      <c r="K24" s="12"/>
      <c r="L24" s="121"/>
      <c r="M24" s="10"/>
    </row>
    <row r="25" spans="2:13" ht="21" customHeight="1" x14ac:dyDescent="0.25">
      <c r="B25" s="3">
        <f t="shared" si="0"/>
        <v>16</v>
      </c>
      <c r="C25" s="342" t="s">
        <v>289</v>
      </c>
      <c r="D25" s="343"/>
      <c r="E25" s="344">
        <v>1712</v>
      </c>
      <c r="F25" s="345" t="s">
        <v>290</v>
      </c>
      <c r="G25" s="116" t="s">
        <v>163</v>
      </c>
      <c r="H25" s="123" t="s">
        <v>82</v>
      </c>
      <c r="I25" s="124"/>
      <c r="J25" s="373"/>
      <c r="K25" s="12"/>
      <c r="L25" s="121"/>
      <c r="M25" s="10"/>
    </row>
    <row r="26" spans="2:13" ht="21" customHeight="1" x14ac:dyDescent="0.15">
      <c r="B26" s="3">
        <f t="shared" si="0"/>
        <v>17</v>
      </c>
      <c r="C26" s="356" t="s">
        <v>172</v>
      </c>
      <c r="D26" s="343"/>
      <c r="E26" s="344"/>
      <c r="F26" s="343" t="s">
        <v>267</v>
      </c>
      <c r="G26" s="116" t="s">
        <v>163</v>
      </c>
      <c r="H26" s="123" t="s">
        <v>82</v>
      </c>
      <c r="I26" s="124"/>
      <c r="J26" s="120"/>
      <c r="K26" s="12"/>
      <c r="L26" s="121"/>
      <c r="M26" s="10"/>
    </row>
    <row r="27" spans="2:13" ht="21" customHeight="1" x14ac:dyDescent="0.15">
      <c r="B27" s="3">
        <f t="shared" si="0"/>
        <v>18</v>
      </c>
      <c r="C27" s="356" t="s">
        <v>171</v>
      </c>
      <c r="D27" s="343"/>
      <c r="E27" s="344"/>
      <c r="F27" s="343" t="s">
        <v>276</v>
      </c>
      <c r="G27" s="116" t="s">
        <v>163</v>
      </c>
      <c r="H27" s="123" t="s">
        <v>82</v>
      </c>
      <c r="I27" s="124"/>
      <c r="J27" s="373"/>
      <c r="K27" s="12"/>
      <c r="L27" s="12"/>
      <c r="M27" s="10"/>
    </row>
    <row r="28" spans="2:13" ht="21" customHeight="1" x14ac:dyDescent="0.15">
      <c r="B28" s="3">
        <f t="shared" si="0"/>
        <v>19</v>
      </c>
      <c r="C28" s="356" t="s">
        <v>278</v>
      </c>
      <c r="D28" s="343"/>
      <c r="E28" s="344">
        <v>6793</v>
      </c>
      <c r="F28" s="343" t="s">
        <v>238</v>
      </c>
      <c r="G28" s="116" t="s">
        <v>163</v>
      </c>
      <c r="H28" s="123" t="s">
        <v>82</v>
      </c>
      <c r="I28" s="124"/>
      <c r="J28" s="373"/>
      <c r="K28" s="12"/>
      <c r="L28" s="12"/>
      <c r="M28" s="10"/>
    </row>
    <row r="29" spans="2:13" ht="21" customHeight="1" x14ac:dyDescent="0.25">
      <c r="B29" s="3">
        <f t="shared" si="0"/>
        <v>20</v>
      </c>
      <c r="C29" s="342" t="s">
        <v>253</v>
      </c>
      <c r="D29" s="343"/>
      <c r="E29" s="344"/>
      <c r="F29" s="346" t="s">
        <v>254</v>
      </c>
      <c r="G29" s="116" t="s">
        <v>163</v>
      </c>
      <c r="H29" s="123" t="s">
        <v>82</v>
      </c>
      <c r="I29" s="124"/>
      <c r="J29" s="120"/>
      <c r="K29" s="12"/>
      <c r="L29" s="121"/>
      <c r="M29" s="10"/>
    </row>
    <row r="30" spans="2:13" ht="21" customHeight="1" x14ac:dyDescent="0.25">
      <c r="B30" s="3">
        <f t="shared" si="0"/>
        <v>21</v>
      </c>
      <c r="C30" s="342" t="s">
        <v>255</v>
      </c>
      <c r="D30" s="343"/>
      <c r="E30" s="344"/>
      <c r="F30" s="345" t="s">
        <v>291</v>
      </c>
      <c r="G30" s="116" t="s">
        <v>163</v>
      </c>
      <c r="H30" s="123" t="s">
        <v>82</v>
      </c>
      <c r="I30" s="124"/>
      <c r="J30" s="120"/>
      <c r="K30" s="12"/>
      <c r="L30" s="121"/>
      <c r="M30" s="10"/>
    </row>
    <row r="31" spans="2:13" ht="21" customHeight="1" x14ac:dyDescent="0.25">
      <c r="B31" s="3">
        <f t="shared" si="0"/>
        <v>22</v>
      </c>
      <c r="C31" s="342" t="s">
        <v>256</v>
      </c>
      <c r="D31" s="343"/>
      <c r="E31" s="351"/>
      <c r="F31" s="345" t="s">
        <v>282</v>
      </c>
      <c r="G31" s="116" t="s">
        <v>163</v>
      </c>
      <c r="H31" s="123" t="s">
        <v>82</v>
      </c>
      <c r="I31" s="124"/>
      <c r="J31" s="120"/>
      <c r="K31" s="12"/>
      <c r="L31" s="121"/>
      <c r="M31" s="10"/>
    </row>
    <row r="32" spans="2:13" ht="21" customHeight="1" x14ac:dyDescent="0.15">
      <c r="B32" s="3">
        <f t="shared" si="0"/>
        <v>23</v>
      </c>
      <c r="C32" s="356" t="s">
        <v>292</v>
      </c>
      <c r="D32" s="343"/>
      <c r="E32" s="344">
        <v>188</v>
      </c>
      <c r="F32" s="343" t="s">
        <v>234</v>
      </c>
      <c r="G32" s="116" t="s">
        <v>163</v>
      </c>
      <c r="H32" s="123" t="s">
        <v>82</v>
      </c>
      <c r="I32" s="124"/>
      <c r="J32" s="120"/>
      <c r="K32" s="12"/>
      <c r="L32" s="121"/>
      <c r="M32" s="10"/>
    </row>
    <row r="33" spans="2:13" ht="21" customHeight="1" x14ac:dyDescent="0.15">
      <c r="B33" s="3">
        <f t="shared" si="0"/>
        <v>24</v>
      </c>
      <c r="C33" s="418" t="s">
        <v>263</v>
      </c>
      <c r="D33" s="419"/>
      <c r="E33" s="344"/>
      <c r="F33" s="400" t="s">
        <v>279</v>
      </c>
      <c r="G33" s="116" t="s">
        <v>163</v>
      </c>
      <c r="H33" s="123" t="s">
        <v>82</v>
      </c>
      <c r="I33" s="124"/>
      <c r="J33" s="120"/>
      <c r="K33" s="12"/>
      <c r="L33" s="121"/>
      <c r="M33" s="10"/>
    </row>
    <row r="34" spans="2:13" ht="21" customHeight="1" x14ac:dyDescent="0.25">
      <c r="B34" s="3">
        <f t="shared" si="0"/>
        <v>25</v>
      </c>
      <c r="C34" s="416" t="s">
        <v>264</v>
      </c>
      <c r="D34" s="417"/>
      <c r="E34" s="351"/>
      <c r="F34" s="401" t="s">
        <v>293</v>
      </c>
      <c r="G34" s="116" t="s">
        <v>163</v>
      </c>
      <c r="H34" s="123" t="s">
        <v>82</v>
      </c>
      <c r="I34" s="124"/>
      <c r="J34" s="120"/>
      <c r="K34" s="12"/>
      <c r="L34" s="121"/>
      <c r="M34" s="10"/>
    </row>
    <row r="35" spans="2:13" ht="21" customHeight="1" x14ac:dyDescent="0.15">
      <c r="B35" s="3">
        <f t="shared" si="0"/>
        <v>26</v>
      </c>
      <c r="C35" s="356" t="s">
        <v>168</v>
      </c>
      <c r="D35" s="343"/>
      <c r="E35" s="344">
        <v>1110</v>
      </c>
      <c r="F35" s="343" t="s">
        <v>235</v>
      </c>
      <c r="G35" s="116" t="s">
        <v>163</v>
      </c>
      <c r="H35" s="123" t="s">
        <v>82</v>
      </c>
      <c r="I35" s="124"/>
      <c r="J35" s="120"/>
      <c r="K35" s="12"/>
      <c r="L35" s="121"/>
      <c r="M35" s="10"/>
    </row>
    <row r="36" spans="2:13" ht="21" customHeight="1" x14ac:dyDescent="0.15">
      <c r="B36" s="3">
        <f t="shared" si="0"/>
        <v>27</v>
      </c>
      <c r="C36" s="356" t="s">
        <v>7</v>
      </c>
      <c r="D36" s="343"/>
      <c r="E36" s="344">
        <v>1423</v>
      </c>
      <c r="F36" s="343" t="s">
        <v>298</v>
      </c>
      <c r="G36" s="116" t="s">
        <v>163</v>
      </c>
      <c r="H36" s="123" t="s">
        <v>82</v>
      </c>
      <c r="I36" s="124"/>
      <c r="J36" s="120"/>
      <c r="K36" s="12"/>
      <c r="L36" s="121"/>
      <c r="M36" s="10"/>
    </row>
    <row r="37" spans="2:13" ht="21" customHeight="1" x14ac:dyDescent="0.15">
      <c r="B37" s="3">
        <f t="shared" si="0"/>
        <v>28</v>
      </c>
      <c r="C37" s="356" t="s">
        <v>173</v>
      </c>
      <c r="D37" s="343"/>
      <c r="E37" s="344"/>
      <c r="F37" s="344" t="s">
        <v>239</v>
      </c>
      <c r="G37" s="116" t="s">
        <v>163</v>
      </c>
      <c r="H37" s="123" t="s">
        <v>82</v>
      </c>
      <c r="I37" s="124"/>
      <c r="J37" s="120"/>
      <c r="K37" s="12"/>
      <c r="L37" s="121"/>
      <c r="M37" s="10"/>
    </row>
    <row r="38" spans="2:13" ht="21" customHeight="1" x14ac:dyDescent="0.25">
      <c r="B38" s="3">
        <f t="shared" si="0"/>
        <v>29</v>
      </c>
      <c r="C38" s="342" t="s">
        <v>257</v>
      </c>
      <c r="D38" s="343"/>
      <c r="E38" s="348" t="s">
        <v>258</v>
      </c>
      <c r="F38" s="345" t="s">
        <v>280</v>
      </c>
      <c r="G38" s="116" t="s">
        <v>163</v>
      </c>
      <c r="H38" s="123" t="s">
        <v>82</v>
      </c>
      <c r="I38" s="124"/>
      <c r="J38" s="120"/>
      <c r="K38" s="12"/>
      <c r="L38" s="121"/>
      <c r="M38" s="10"/>
    </row>
    <row r="39" spans="2:13" ht="21" customHeight="1" x14ac:dyDescent="0.25">
      <c r="B39" s="3">
        <f t="shared" si="0"/>
        <v>30</v>
      </c>
      <c r="C39" s="342" t="s">
        <v>259</v>
      </c>
      <c r="D39" s="343"/>
      <c r="E39" s="348" t="s">
        <v>32</v>
      </c>
      <c r="F39" s="345" t="s">
        <v>260</v>
      </c>
      <c r="G39" s="116" t="s">
        <v>163</v>
      </c>
      <c r="H39" s="123" t="s">
        <v>82</v>
      </c>
      <c r="I39" s="124"/>
      <c r="J39" s="120"/>
      <c r="K39" s="12"/>
      <c r="L39" s="121"/>
      <c r="M39" s="10"/>
    </row>
    <row r="40" spans="2:13" ht="21" customHeight="1" x14ac:dyDescent="0.25">
      <c r="B40" s="3">
        <f t="shared" si="0"/>
        <v>31</v>
      </c>
      <c r="C40" s="342" t="s">
        <v>261</v>
      </c>
      <c r="D40" s="349"/>
      <c r="E40" s="348" t="s">
        <v>31</v>
      </c>
      <c r="F40" s="346" t="s">
        <v>281</v>
      </c>
      <c r="G40" s="116" t="s">
        <v>163</v>
      </c>
      <c r="H40" s="123" t="s">
        <v>82</v>
      </c>
      <c r="I40" s="124"/>
      <c r="J40" s="120"/>
      <c r="K40" s="12"/>
      <c r="L40" s="121"/>
      <c r="M40" s="10"/>
    </row>
    <row r="41" spans="2:13" ht="21" customHeight="1" x14ac:dyDescent="0.25">
      <c r="B41" s="3">
        <f t="shared" si="0"/>
        <v>32</v>
      </c>
      <c r="C41" s="342" t="s">
        <v>262</v>
      </c>
      <c r="D41" s="349"/>
      <c r="E41" s="350"/>
      <c r="F41" s="346" t="s">
        <v>294</v>
      </c>
      <c r="G41" s="116" t="s">
        <v>163</v>
      </c>
      <c r="H41" s="123" t="s">
        <v>82</v>
      </c>
      <c r="I41" s="124"/>
      <c r="J41" s="120"/>
      <c r="K41" s="49"/>
      <c r="L41" s="121"/>
      <c r="M41" s="10"/>
    </row>
    <row r="42" spans="2:13" ht="21" customHeight="1" x14ac:dyDescent="0.15">
      <c r="B42" s="3">
        <f t="shared" si="0"/>
        <v>33</v>
      </c>
      <c r="C42" s="356" t="s">
        <v>295</v>
      </c>
      <c r="D42" s="349"/>
      <c r="E42" s="344">
        <v>33</v>
      </c>
      <c r="F42" s="349" t="s">
        <v>302</v>
      </c>
      <c r="G42" s="116" t="s">
        <v>163</v>
      </c>
      <c r="H42" s="123" t="s">
        <v>82</v>
      </c>
      <c r="I42" s="124"/>
      <c r="J42" s="120"/>
      <c r="K42" s="12"/>
      <c r="L42" s="121"/>
      <c r="M42" s="10"/>
    </row>
    <row r="43" spans="2:13" ht="21" customHeight="1" x14ac:dyDescent="0.15">
      <c r="B43" s="3">
        <f t="shared" si="0"/>
        <v>34</v>
      </c>
      <c r="C43" s="356" t="s">
        <v>170</v>
      </c>
      <c r="D43" s="343"/>
      <c r="E43" s="344">
        <v>6728</v>
      </c>
      <c r="F43" s="343" t="s">
        <v>237</v>
      </c>
      <c r="G43" s="116" t="s">
        <v>163</v>
      </c>
      <c r="H43" s="127" t="s">
        <v>82</v>
      </c>
      <c r="I43" s="128"/>
      <c r="J43" s="196"/>
      <c r="K43" s="195"/>
      <c r="L43" s="197"/>
      <c r="M43" s="10"/>
    </row>
    <row r="44" spans="2:13" ht="21" customHeight="1" x14ac:dyDescent="0.25">
      <c r="B44" s="3">
        <f t="shared" si="0"/>
        <v>35</v>
      </c>
      <c r="C44" s="416" t="s">
        <v>299</v>
      </c>
      <c r="D44" s="417"/>
      <c r="E44" s="352"/>
      <c r="F44" s="353" t="s">
        <v>296</v>
      </c>
      <c r="G44" s="116" t="s">
        <v>163</v>
      </c>
      <c r="H44" s="127" t="s">
        <v>82</v>
      </c>
      <c r="I44" s="128"/>
      <c r="J44" s="196"/>
      <c r="K44" s="195"/>
      <c r="L44" s="197"/>
      <c r="M44" s="10"/>
    </row>
    <row r="45" spans="2:13" ht="21" customHeight="1" x14ac:dyDescent="0.15">
      <c r="B45" s="3">
        <f t="shared" si="0"/>
        <v>36</v>
      </c>
      <c r="C45" s="426" t="s">
        <v>84</v>
      </c>
      <c r="D45" s="427"/>
      <c r="E45" s="344">
        <v>2986</v>
      </c>
      <c r="F45" s="364" t="s">
        <v>268</v>
      </c>
      <c r="G45" s="116" t="s">
        <v>163</v>
      </c>
      <c r="H45" s="127" t="s">
        <v>82</v>
      </c>
      <c r="I45" s="128"/>
      <c r="J45" s="196"/>
      <c r="K45" s="195"/>
      <c r="L45" s="197"/>
      <c r="M45" s="10"/>
    </row>
    <row r="46" spans="2:13" ht="21" customHeight="1" x14ac:dyDescent="0.25">
      <c r="B46" s="3">
        <f t="shared" si="0"/>
        <v>37</v>
      </c>
      <c r="C46" s="395" t="s">
        <v>265</v>
      </c>
      <c r="D46" s="344"/>
      <c r="E46" s="351"/>
      <c r="F46" s="396" t="s">
        <v>297</v>
      </c>
      <c r="G46" s="116" t="s">
        <v>163</v>
      </c>
      <c r="H46" s="127" t="s">
        <v>82</v>
      </c>
      <c r="I46" s="128"/>
      <c r="J46" s="196"/>
      <c r="K46" s="195"/>
      <c r="L46" s="197"/>
      <c r="M46" s="10"/>
    </row>
    <row r="47" spans="2:13" ht="21" customHeight="1" x14ac:dyDescent="0.25">
      <c r="B47" s="3">
        <f t="shared" si="0"/>
        <v>38</v>
      </c>
      <c r="C47" s="395" t="s">
        <v>266</v>
      </c>
      <c r="D47" s="344"/>
      <c r="E47" s="351"/>
      <c r="F47" s="396" t="s">
        <v>269</v>
      </c>
      <c r="G47" s="116" t="s">
        <v>163</v>
      </c>
      <c r="H47" s="127" t="s">
        <v>82</v>
      </c>
      <c r="I47" s="128"/>
      <c r="J47" s="196"/>
      <c r="K47" s="195"/>
      <c r="L47" s="197"/>
      <c r="M47" s="10"/>
    </row>
    <row r="48" spans="2:13" ht="21" customHeight="1" x14ac:dyDescent="0.15">
      <c r="B48" s="3">
        <f t="shared" si="0"/>
        <v>39</v>
      </c>
      <c r="C48" s="428"/>
      <c r="D48" s="429"/>
      <c r="E48" s="397"/>
      <c r="F48" s="398"/>
      <c r="G48" s="116" t="s">
        <v>163</v>
      </c>
      <c r="H48" s="127" t="s">
        <v>82</v>
      </c>
      <c r="I48" s="128"/>
      <c r="J48" s="196"/>
      <c r="K48" s="195"/>
      <c r="L48" s="197"/>
      <c r="M48" s="10"/>
    </row>
    <row r="49" spans="2:13" ht="21" customHeight="1" thickBot="1" x14ac:dyDescent="0.2">
      <c r="B49" s="3">
        <f t="shared" si="0"/>
        <v>40</v>
      </c>
      <c r="C49" s="44"/>
      <c r="D49" s="45"/>
      <c r="E49" s="259"/>
      <c r="F49" s="324"/>
      <c r="G49" s="117"/>
      <c r="H49" s="125"/>
      <c r="I49" s="126"/>
      <c r="J49" s="122"/>
      <c r="K49" s="14"/>
      <c r="L49" s="15"/>
      <c r="M49" s="10"/>
    </row>
    <row r="50" spans="2:13" ht="24" customHeight="1" thickTop="1" thickBot="1" x14ac:dyDescent="0.2">
      <c r="C50" s="413" t="s">
        <v>23</v>
      </c>
      <c r="D50" s="414"/>
      <c r="E50" s="260"/>
      <c r="F50" s="325"/>
      <c r="G50" s="118"/>
      <c r="H50" s="115"/>
      <c r="I50" s="114"/>
      <c r="J50" s="13"/>
      <c r="K50" s="7"/>
      <c r="L50" s="8"/>
    </row>
    <row r="51" spans="2:13" ht="6.75" customHeight="1" thickTop="1" x14ac:dyDescent="0.15"/>
    <row r="52" spans="2:13" ht="16.5" customHeight="1" x14ac:dyDescent="0.15"/>
    <row r="53" spans="2:13" ht="16.5" customHeight="1" x14ac:dyDescent="0.15"/>
    <row r="54" spans="2:13" ht="16.5" customHeight="1" x14ac:dyDescent="0.15"/>
    <row r="55" spans="2:13" ht="16.5" customHeight="1" x14ac:dyDescent="0.15"/>
    <row r="56" spans="2:13" ht="16.5" customHeight="1" x14ac:dyDescent="0.15"/>
    <row r="57" spans="2:13" ht="16.5" customHeight="1" x14ac:dyDescent="0.15"/>
    <row r="58" spans="2:13" ht="16.5" customHeight="1" x14ac:dyDescent="0.15"/>
    <row r="59" spans="2:13" ht="16.5" customHeight="1" x14ac:dyDescent="0.15"/>
  </sheetData>
  <sortState xmlns:xlrd2="http://schemas.microsoft.com/office/spreadsheetml/2017/richdata2" ref="B10:M40">
    <sortCondition ref="E10:E40"/>
  </sortState>
  <mergeCells count="11">
    <mergeCell ref="E3:H3"/>
    <mergeCell ref="C9:D9"/>
    <mergeCell ref="J9:L9"/>
    <mergeCell ref="C50:D50"/>
    <mergeCell ref="H9:I9"/>
    <mergeCell ref="E5:G5"/>
    <mergeCell ref="C34:D34"/>
    <mergeCell ref="C45:D45"/>
    <mergeCell ref="C48:D48"/>
    <mergeCell ref="C44:D44"/>
    <mergeCell ref="C33:D33"/>
  </mergeCells>
  <phoneticPr fontId="4"/>
  <pageMargins left="0.6692913385826772" right="0.23622047244094491" top="0.39370078740157483" bottom="0.19685039370078741" header="0.19685039370078741" footer="0.11811023622047245"/>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59"/>
  <sheetViews>
    <sheetView view="pageBreakPreview" topLeftCell="A7" zoomScaleNormal="100" zoomScaleSheetLayoutView="100" workbookViewId="0">
      <selection activeCell="E30" sqref="E30"/>
    </sheetView>
  </sheetViews>
  <sheetFormatPr defaultRowHeight="13.5" x14ac:dyDescent="0.15"/>
  <cols>
    <col min="1" max="1" width="1.75" customWidth="1"/>
    <col min="2" max="2" width="3.375" customWidth="1"/>
    <col min="3" max="3" width="8.25" customWidth="1"/>
    <col min="4" max="4" width="15" customWidth="1"/>
    <col min="5" max="5" width="9.625" style="2" customWidth="1"/>
    <col min="6" max="7" width="11.625" customWidth="1"/>
    <col min="9" max="9" width="12.625" customWidth="1"/>
    <col min="10" max="11" width="8.625" customWidth="1"/>
    <col min="12" max="12" width="2.375" customWidth="1"/>
  </cols>
  <sheetData>
    <row r="1" spans="2:12" ht="14.25" x14ac:dyDescent="0.15">
      <c r="C1" s="1"/>
    </row>
    <row r="2" spans="2:12" ht="9" customHeight="1" x14ac:dyDescent="0.15">
      <c r="C2" s="1"/>
      <c r="L2" s="2"/>
    </row>
    <row r="3" spans="2:12" ht="24" customHeight="1" x14ac:dyDescent="0.25">
      <c r="D3" s="255">
        <f>'②出艇申告記録用紙 _別紙５'!D3</f>
        <v>45081</v>
      </c>
      <c r="E3" s="420" t="str">
        <f>'②出艇申告記録用紙 _別紙５'!E3</f>
        <v>初鰹レガッタ</v>
      </c>
      <c r="F3" s="430"/>
      <c r="G3" s="430"/>
      <c r="H3" s="50" t="s">
        <v>33</v>
      </c>
      <c r="I3" s="50"/>
      <c r="J3" s="50"/>
    </row>
    <row r="4" spans="2:12" ht="10.5" customHeight="1" x14ac:dyDescent="0.15"/>
    <row r="5" spans="2:12" ht="14.25" x14ac:dyDescent="0.15">
      <c r="D5" s="1" t="s">
        <v>34</v>
      </c>
      <c r="E5" s="433">
        <f>'②出艇申告記録用紙 _別紙５'!E5</f>
        <v>45081</v>
      </c>
      <c r="F5" s="433"/>
      <c r="G5" s="1" t="s">
        <v>11</v>
      </c>
      <c r="H5" s="51" t="s">
        <v>107</v>
      </c>
      <c r="I5" s="1"/>
      <c r="J5" s="1"/>
    </row>
    <row r="6" spans="2:12" ht="4.5" customHeight="1" x14ac:dyDescent="0.15"/>
    <row r="7" spans="2:12" ht="14.25" x14ac:dyDescent="0.15">
      <c r="D7" s="1" t="s">
        <v>35</v>
      </c>
      <c r="E7" s="2" t="str">
        <f>'②出艇申告記録用紙 _別紙５'!E7</f>
        <v>アルバトロス</v>
      </c>
    </row>
    <row r="8" spans="2:12" ht="17.25" customHeight="1" thickBot="1" x14ac:dyDescent="0.2">
      <c r="C8" s="5" t="s">
        <v>0</v>
      </c>
      <c r="D8" s="4"/>
      <c r="E8" s="261" t="s">
        <v>29</v>
      </c>
      <c r="F8" s="175"/>
      <c r="G8" s="4"/>
      <c r="H8" s="4"/>
      <c r="I8" s="4"/>
      <c r="J8" s="4"/>
      <c r="K8" s="4"/>
    </row>
    <row r="9" spans="2:12" ht="29.25" customHeight="1" thickTop="1" x14ac:dyDescent="0.15">
      <c r="B9" s="3" t="s">
        <v>8</v>
      </c>
      <c r="C9" s="410" t="s">
        <v>1</v>
      </c>
      <c r="D9" s="411"/>
      <c r="E9" s="262" t="s">
        <v>2</v>
      </c>
      <c r="F9" s="431" t="s">
        <v>12</v>
      </c>
      <c r="G9" s="432"/>
      <c r="H9" s="37" t="s">
        <v>24</v>
      </c>
      <c r="I9" s="37" t="s">
        <v>13</v>
      </c>
      <c r="J9" s="411" t="s">
        <v>3</v>
      </c>
      <c r="K9" s="412"/>
      <c r="L9" s="6"/>
    </row>
    <row r="10" spans="2:12" ht="21" customHeight="1" x14ac:dyDescent="0.2">
      <c r="B10" s="3">
        <v>1</v>
      </c>
      <c r="C10" s="354" t="s">
        <v>241</v>
      </c>
      <c r="D10" s="343"/>
      <c r="E10" s="348" t="s">
        <v>242</v>
      </c>
      <c r="F10" s="19"/>
      <c r="G10" s="20"/>
      <c r="H10" s="16" t="s">
        <v>14</v>
      </c>
      <c r="I10" s="16" t="s">
        <v>15</v>
      </c>
      <c r="J10" s="21"/>
      <c r="K10" s="21"/>
      <c r="L10" s="10"/>
    </row>
    <row r="11" spans="2:12" ht="21" customHeight="1" x14ac:dyDescent="0.2">
      <c r="B11" s="3">
        <f>B10+1</f>
        <v>2</v>
      </c>
      <c r="C11" s="356" t="s">
        <v>283</v>
      </c>
      <c r="D11" s="343"/>
      <c r="E11" s="344">
        <v>2816</v>
      </c>
      <c r="F11" s="22"/>
      <c r="G11" s="23"/>
      <c r="H11" s="17" t="s">
        <v>14</v>
      </c>
      <c r="I11" s="17" t="s">
        <v>15</v>
      </c>
      <c r="J11" s="24"/>
      <c r="K11" s="24"/>
      <c r="L11" s="10"/>
    </row>
    <row r="12" spans="2:12" ht="21" customHeight="1" x14ac:dyDescent="0.2">
      <c r="B12" s="3">
        <f t="shared" ref="B12:B49" si="0">B11+1</f>
        <v>3</v>
      </c>
      <c r="C12" s="356" t="s">
        <v>272</v>
      </c>
      <c r="D12" s="343"/>
      <c r="E12" s="344">
        <v>6034</v>
      </c>
      <c r="F12" s="22"/>
      <c r="G12" s="23"/>
      <c r="H12" s="17" t="s">
        <v>14</v>
      </c>
      <c r="I12" s="17" t="s">
        <v>15</v>
      </c>
      <c r="J12" s="24"/>
      <c r="K12" s="24"/>
      <c r="L12" s="10"/>
    </row>
    <row r="13" spans="2:12" ht="21" customHeight="1" x14ac:dyDescent="0.2">
      <c r="B13" s="3">
        <f t="shared" si="0"/>
        <v>4</v>
      </c>
      <c r="C13" s="356" t="s">
        <v>169</v>
      </c>
      <c r="D13" s="343"/>
      <c r="E13" s="357">
        <v>5117</v>
      </c>
      <c r="F13" s="22"/>
      <c r="G13" s="23"/>
      <c r="H13" s="17" t="s">
        <v>14</v>
      </c>
      <c r="I13" s="17" t="s">
        <v>15</v>
      </c>
      <c r="J13" s="24"/>
      <c r="K13" s="24"/>
      <c r="L13" s="10"/>
    </row>
    <row r="14" spans="2:12" ht="21" customHeight="1" x14ac:dyDescent="0.2">
      <c r="B14" s="3">
        <f t="shared" si="0"/>
        <v>5</v>
      </c>
      <c r="C14" s="359" t="s">
        <v>273</v>
      </c>
      <c r="D14" s="360"/>
      <c r="E14" s="361">
        <v>6327</v>
      </c>
      <c r="F14" s="22"/>
      <c r="G14" s="23"/>
      <c r="H14" s="17" t="s">
        <v>14</v>
      </c>
      <c r="I14" s="17" t="s">
        <v>15</v>
      </c>
      <c r="J14" s="24"/>
      <c r="K14" s="24"/>
      <c r="L14" s="10"/>
    </row>
    <row r="15" spans="2:12" ht="21" customHeight="1" x14ac:dyDescent="0.2">
      <c r="B15" s="3">
        <f t="shared" si="0"/>
        <v>6</v>
      </c>
      <c r="C15" s="356" t="s">
        <v>244</v>
      </c>
      <c r="D15" s="343"/>
      <c r="E15" s="344">
        <v>2070</v>
      </c>
      <c r="F15" s="22"/>
      <c r="G15" s="23"/>
      <c r="H15" s="17" t="s">
        <v>14</v>
      </c>
      <c r="I15" s="17" t="s">
        <v>15</v>
      </c>
      <c r="J15" s="24"/>
      <c r="K15" s="24"/>
      <c r="L15" s="10"/>
    </row>
    <row r="16" spans="2:12" ht="21" customHeight="1" x14ac:dyDescent="0.2">
      <c r="B16" s="3">
        <f t="shared" si="0"/>
        <v>7</v>
      </c>
      <c r="C16" s="356" t="s">
        <v>288</v>
      </c>
      <c r="D16" s="343"/>
      <c r="E16" s="344">
        <v>10911</v>
      </c>
      <c r="F16" s="22"/>
      <c r="G16" s="23"/>
      <c r="H16" s="17" t="s">
        <v>14</v>
      </c>
      <c r="I16" s="17" t="s">
        <v>15</v>
      </c>
      <c r="J16" s="24"/>
      <c r="K16" s="24"/>
      <c r="L16" s="10"/>
    </row>
    <row r="17" spans="2:12" ht="21" customHeight="1" x14ac:dyDescent="0.2">
      <c r="B17" s="3">
        <f t="shared" si="0"/>
        <v>8</v>
      </c>
      <c r="C17" s="356" t="s">
        <v>274</v>
      </c>
      <c r="D17" s="343"/>
      <c r="E17" s="344">
        <v>6550</v>
      </c>
      <c r="F17" s="22"/>
      <c r="G17" s="23"/>
      <c r="H17" s="17" t="s">
        <v>14</v>
      </c>
      <c r="I17" s="17" t="s">
        <v>15</v>
      </c>
      <c r="J17" s="24"/>
      <c r="K17" s="24"/>
      <c r="L17" s="10"/>
    </row>
    <row r="18" spans="2:12" ht="21" customHeight="1" x14ac:dyDescent="0.2">
      <c r="B18" s="3">
        <f t="shared" si="0"/>
        <v>9</v>
      </c>
      <c r="C18" s="356" t="s">
        <v>245</v>
      </c>
      <c r="D18" s="343"/>
      <c r="E18" s="348">
        <v>200</v>
      </c>
      <c r="F18" s="22"/>
      <c r="G18" s="23"/>
      <c r="H18" s="17" t="s">
        <v>14</v>
      </c>
      <c r="I18" s="17" t="s">
        <v>15</v>
      </c>
      <c r="J18" s="24"/>
      <c r="K18" s="24"/>
      <c r="L18" s="10"/>
    </row>
    <row r="19" spans="2:12" ht="21" customHeight="1" x14ac:dyDescent="0.2">
      <c r="B19" s="3">
        <f t="shared" si="0"/>
        <v>10</v>
      </c>
      <c r="C19" s="356" t="s">
        <v>277</v>
      </c>
      <c r="D19" s="343"/>
      <c r="E19" s="344">
        <v>6186</v>
      </c>
      <c r="F19" s="22"/>
      <c r="G19" s="23"/>
      <c r="H19" s="17" t="s">
        <v>14</v>
      </c>
      <c r="I19" s="17" t="s">
        <v>15</v>
      </c>
      <c r="J19" s="24"/>
      <c r="K19" s="24"/>
      <c r="L19" s="10"/>
    </row>
    <row r="20" spans="2:12" ht="21" customHeight="1" x14ac:dyDescent="0.25">
      <c r="B20" s="3">
        <f t="shared" si="0"/>
        <v>11</v>
      </c>
      <c r="C20" s="342" t="s">
        <v>5</v>
      </c>
      <c r="D20" s="343"/>
      <c r="E20" s="344">
        <v>4126</v>
      </c>
      <c r="F20" s="22"/>
      <c r="G20" s="23"/>
      <c r="H20" s="17" t="s">
        <v>14</v>
      </c>
      <c r="I20" s="17" t="s">
        <v>15</v>
      </c>
      <c r="J20" s="24"/>
      <c r="K20" s="24"/>
      <c r="L20" s="10"/>
    </row>
    <row r="21" spans="2:12" ht="21" customHeight="1" x14ac:dyDescent="0.2">
      <c r="B21" s="3">
        <f t="shared" si="0"/>
        <v>12</v>
      </c>
      <c r="C21" s="362" t="s">
        <v>249</v>
      </c>
      <c r="D21" s="343"/>
      <c r="E21" s="348">
        <v>107</v>
      </c>
      <c r="F21" s="22"/>
      <c r="G21" s="23"/>
      <c r="H21" s="17" t="s">
        <v>14</v>
      </c>
      <c r="I21" s="17" t="s">
        <v>15</v>
      </c>
      <c r="J21" s="24"/>
      <c r="K21" s="24"/>
      <c r="L21" s="10"/>
    </row>
    <row r="22" spans="2:12" ht="21" customHeight="1" x14ac:dyDescent="0.25">
      <c r="B22" s="3">
        <f t="shared" si="0"/>
        <v>13</v>
      </c>
      <c r="C22" s="342" t="s">
        <v>10</v>
      </c>
      <c r="D22" s="343"/>
      <c r="E22" s="344">
        <v>3939</v>
      </c>
      <c r="F22" s="22"/>
      <c r="G22" s="23"/>
      <c r="H22" s="17" t="s">
        <v>14</v>
      </c>
      <c r="I22" s="17" t="s">
        <v>15</v>
      </c>
      <c r="J22" s="24"/>
      <c r="K22" s="24"/>
      <c r="L22" s="10"/>
    </row>
    <row r="23" spans="2:12" ht="21" customHeight="1" x14ac:dyDescent="0.25">
      <c r="B23" s="3">
        <f t="shared" si="0"/>
        <v>14</v>
      </c>
      <c r="C23" s="342" t="s">
        <v>174</v>
      </c>
      <c r="D23" s="343"/>
      <c r="E23" s="344">
        <v>1668</v>
      </c>
      <c r="F23" s="22"/>
      <c r="G23" s="23"/>
      <c r="H23" s="17" t="s">
        <v>14</v>
      </c>
      <c r="I23" s="17" t="s">
        <v>15</v>
      </c>
      <c r="J23" s="24"/>
      <c r="K23" s="24"/>
      <c r="L23" s="10"/>
    </row>
    <row r="24" spans="2:12" ht="21" customHeight="1" x14ac:dyDescent="0.25">
      <c r="B24" s="3">
        <f t="shared" si="0"/>
        <v>15</v>
      </c>
      <c r="C24" s="342" t="s">
        <v>6</v>
      </c>
      <c r="D24" s="343"/>
      <c r="E24" s="348"/>
      <c r="F24" s="22"/>
      <c r="G24" s="23"/>
      <c r="H24" s="17" t="s">
        <v>14</v>
      </c>
      <c r="I24" s="17" t="s">
        <v>15</v>
      </c>
      <c r="J24" s="24"/>
      <c r="K24" s="24"/>
      <c r="L24" s="10"/>
    </row>
    <row r="25" spans="2:12" ht="21" customHeight="1" x14ac:dyDescent="0.25">
      <c r="B25" s="3">
        <f t="shared" si="0"/>
        <v>16</v>
      </c>
      <c r="C25" s="342" t="s">
        <v>289</v>
      </c>
      <c r="D25" s="343"/>
      <c r="E25" s="344">
        <v>1712</v>
      </c>
      <c r="F25" s="22"/>
      <c r="G25" s="23"/>
      <c r="H25" s="17" t="s">
        <v>14</v>
      </c>
      <c r="I25" s="17" t="s">
        <v>15</v>
      </c>
      <c r="J25" s="24"/>
      <c r="K25" s="24"/>
      <c r="L25" s="10"/>
    </row>
    <row r="26" spans="2:12" ht="21" customHeight="1" x14ac:dyDescent="0.2">
      <c r="B26" s="3">
        <f t="shared" si="0"/>
        <v>17</v>
      </c>
      <c r="C26" s="356" t="s">
        <v>172</v>
      </c>
      <c r="D26" s="343"/>
      <c r="E26" s="344"/>
      <c r="F26" s="22"/>
      <c r="G26" s="23"/>
      <c r="H26" s="17" t="s">
        <v>14</v>
      </c>
      <c r="I26" s="17" t="s">
        <v>15</v>
      </c>
      <c r="J26" s="24"/>
      <c r="K26" s="24"/>
      <c r="L26" s="10"/>
    </row>
    <row r="27" spans="2:12" ht="21" customHeight="1" x14ac:dyDescent="0.2">
      <c r="B27" s="3">
        <f t="shared" si="0"/>
        <v>18</v>
      </c>
      <c r="C27" s="356" t="s">
        <v>171</v>
      </c>
      <c r="D27" s="343"/>
      <c r="E27" s="344"/>
      <c r="F27" s="244"/>
      <c r="G27" s="23"/>
      <c r="H27" s="17" t="s">
        <v>14</v>
      </c>
      <c r="I27" s="17" t="s">
        <v>15</v>
      </c>
      <c r="J27" s="12"/>
      <c r="K27" s="12"/>
      <c r="L27" s="10"/>
    </row>
    <row r="28" spans="2:12" ht="21" customHeight="1" x14ac:dyDescent="0.2">
      <c r="B28" s="3">
        <f t="shared" si="0"/>
        <v>19</v>
      </c>
      <c r="C28" s="356" t="s">
        <v>278</v>
      </c>
      <c r="D28" s="343"/>
      <c r="E28" s="344">
        <v>6793</v>
      </c>
      <c r="F28" s="244"/>
      <c r="G28" s="23"/>
      <c r="H28" s="17" t="s">
        <v>14</v>
      </c>
      <c r="I28" s="17" t="s">
        <v>15</v>
      </c>
      <c r="J28" s="12"/>
      <c r="K28" s="12"/>
      <c r="L28" s="10"/>
    </row>
    <row r="29" spans="2:12" ht="21" customHeight="1" x14ac:dyDescent="0.25">
      <c r="B29" s="3">
        <f t="shared" si="0"/>
        <v>20</v>
      </c>
      <c r="C29" s="342" t="s">
        <v>253</v>
      </c>
      <c r="D29" s="343"/>
      <c r="E29" s="344"/>
      <c r="F29" s="22"/>
      <c r="G29" s="23"/>
      <c r="H29" s="17" t="s">
        <v>14</v>
      </c>
      <c r="I29" s="17" t="s">
        <v>15</v>
      </c>
      <c r="J29" s="24"/>
      <c r="K29" s="24"/>
      <c r="L29" s="10"/>
    </row>
    <row r="30" spans="2:12" ht="21" customHeight="1" x14ac:dyDescent="0.25">
      <c r="B30" s="3">
        <f t="shared" si="0"/>
        <v>21</v>
      </c>
      <c r="C30" s="342" t="s">
        <v>255</v>
      </c>
      <c r="D30" s="343"/>
      <c r="E30" s="344"/>
      <c r="F30" s="22"/>
      <c r="G30" s="23"/>
      <c r="H30" s="17" t="s">
        <v>14</v>
      </c>
      <c r="I30" s="17" t="s">
        <v>15</v>
      </c>
      <c r="J30" s="24"/>
      <c r="K30" s="24"/>
      <c r="L30" s="10"/>
    </row>
    <row r="31" spans="2:12" ht="21" customHeight="1" x14ac:dyDescent="0.25">
      <c r="B31" s="3">
        <f t="shared" si="0"/>
        <v>22</v>
      </c>
      <c r="C31" s="342" t="s">
        <v>256</v>
      </c>
      <c r="D31" s="343"/>
      <c r="E31" s="351"/>
      <c r="F31" s="22"/>
      <c r="G31" s="23"/>
      <c r="H31" s="17" t="s">
        <v>14</v>
      </c>
      <c r="I31" s="17" t="s">
        <v>15</v>
      </c>
      <c r="J31" s="24"/>
      <c r="K31" s="24"/>
      <c r="L31" s="10"/>
    </row>
    <row r="32" spans="2:12" ht="21" customHeight="1" x14ac:dyDescent="0.2">
      <c r="B32" s="3">
        <f t="shared" si="0"/>
        <v>23</v>
      </c>
      <c r="C32" s="356" t="s">
        <v>292</v>
      </c>
      <c r="D32" s="343"/>
      <c r="E32" s="344">
        <v>188</v>
      </c>
      <c r="F32" s="22"/>
      <c r="G32" s="23"/>
      <c r="H32" s="17" t="s">
        <v>14</v>
      </c>
      <c r="I32" s="17" t="s">
        <v>15</v>
      </c>
      <c r="J32" s="24"/>
      <c r="K32" s="24"/>
      <c r="L32" s="10"/>
    </row>
    <row r="33" spans="2:12" ht="21" customHeight="1" x14ac:dyDescent="0.2">
      <c r="B33" s="3">
        <f t="shared" si="0"/>
        <v>24</v>
      </c>
      <c r="C33" s="418" t="s">
        <v>263</v>
      </c>
      <c r="D33" s="419"/>
      <c r="E33" s="344"/>
      <c r="F33" s="22"/>
      <c r="G33" s="23"/>
      <c r="H33" s="17" t="s">
        <v>14</v>
      </c>
      <c r="I33" s="17" t="s">
        <v>15</v>
      </c>
      <c r="J33" s="24"/>
      <c r="K33" s="24"/>
      <c r="L33" s="10"/>
    </row>
    <row r="34" spans="2:12" ht="21" customHeight="1" x14ac:dyDescent="0.25">
      <c r="B34" s="3">
        <f t="shared" si="0"/>
        <v>25</v>
      </c>
      <c r="C34" s="416" t="s">
        <v>264</v>
      </c>
      <c r="D34" s="417"/>
      <c r="E34" s="351"/>
      <c r="F34" s="22"/>
      <c r="G34" s="23"/>
      <c r="H34" s="17" t="s">
        <v>14</v>
      </c>
      <c r="I34" s="17" t="s">
        <v>15</v>
      </c>
      <c r="J34" s="24"/>
      <c r="K34" s="24"/>
      <c r="L34" s="10"/>
    </row>
    <row r="35" spans="2:12" ht="21" customHeight="1" x14ac:dyDescent="0.2">
      <c r="B35" s="3">
        <f t="shared" si="0"/>
        <v>26</v>
      </c>
      <c r="C35" s="356" t="s">
        <v>168</v>
      </c>
      <c r="D35" s="343"/>
      <c r="E35" s="344">
        <v>1110</v>
      </c>
      <c r="F35" s="22"/>
      <c r="G35" s="23"/>
      <c r="H35" s="17" t="s">
        <v>14</v>
      </c>
      <c r="I35" s="17" t="s">
        <v>15</v>
      </c>
      <c r="J35" s="24"/>
      <c r="K35" s="202"/>
      <c r="L35" s="10"/>
    </row>
    <row r="36" spans="2:12" ht="21" customHeight="1" x14ac:dyDescent="0.2">
      <c r="B36" s="3">
        <f t="shared" si="0"/>
        <v>27</v>
      </c>
      <c r="C36" s="356" t="s">
        <v>7</v>
      </c>
      <c r="D36" s="343"/>
      <c r="E36" s="344">
        <v>1423</v>
      </c>
      <c r="F36" s="198"/>
      <c r="G36" s="199"/>
      <c r="H36" s="200" t="s">
        <v>14</v>
      </c>
      <c r="I36" s="200" t="s">
        <v>15</v>
      </c>
      <c r="J36" s="201"/>
      <c r="K36" s="201"/>
      <c r="L36" s="10"/>
    </row>
    <row r="37" spans="2:12" ht="21" customHeight="1" x14ac:dyDescent="0.2">
      <c r="B37" s="3">
        <f t="shared" si="0"/>
        <v>28</v>
      </c>
      <c r="C37" s="356" t="s">
        <v>173</v>
      </c>
      <c r="D37" s="343"/>
      <c r="E37" s="344"/>
      <c r="F37" s="22"/>
      <c r="G37" s="23"/>
      <c r="H37" s="17" t="s">
        <v>14</v>
      </c>
      <c r="I37" s="17" t="s">
        <v>15</v>
      </c>
      <c r="J37" s="24"/>
      <c r="K37" s="24"/>
      <c r="L37" s="10"/>
    </row>
    <row r="38" spans="2:12" ht="21" customHeight="1" x14ac:dyDescent="0.25">
      <c r="B38" s="3">
        <f t="shared" si="0"/>
        <v>29</v>
      </c>
      <c r="C38" s="342" t="s">
        <v>257</v>
      </c>
      <c r="D38" s="343"/>
      <c r="E38" s="348" t="s">
        <v>258</v>
      </c>
      <c r="F38" s="22"/>
      <c r="G38" s="23"/>
      <c r="H38" s="17" t="s">
        <v>14</v>
      </c>
      <c r="I38" s="17" t="s">
        <v>15</v>
      </c>
      <c r="J38" s="24"/>
      <c r="K38" s="24"/>
      <c r="L38" s="10"/>
    </row>
    <row r="39" spans="2:12" ht="21" customHeight="1" x14ac:dyDescent="0.25">
      <c r="B39" s="3">
        <f t="shared" si="0"/>
        <v>30</v>
      </c>
      <c r="C39" s="342" t="s">
        <v>259</v>
      </c>
      <c r="D39" s="343"/>
      <c r="E39" s="348" t="s">
        <v>32</v>
      </c>
      <c r="F39" s="25"/>
      <c r="G39" s="26"/>
      <c r="H39" s="17" t="s">
        <v>14</v>
      </c>
      <c r="I39" s="17" t="s">
        <v>15</v>
      </c>
      <c r="J39" s="27"/>
      <c r="K39" s="27"/>
      <c r="L39" s="10"/>
    </row>
    <row r="40" spans="2:12" ht="21" customHeight="1" x14ac:dyDescent="0.25">
      <c r="B40" s="3">
        <f t="shared" si="0"/>
        <v>31</v>
      </c>
      <c r="C40" s="342" t="s">
        <v>261</v>
      </c>
      <c r="D40" s="349"/>
      <c r="E40" s="348" t="s">
        <v>31</v>
      </c>
      <c r="F40" s="25"/>
      <c r="G40" s="26"/>
      <c r="H40" s="17" t="s">
        <v>14</v>
      </c>
      <c r="I40" s="17" t="s">
        <v>15</v>
      </c>
      <c r="J40" s="27"/>
      <c r="K40" s="27"/>
      <c r="L40" s="10"/>
    </row>
    <row r="41" spans="2:12" ht="21" customHeight="1" x14ac:dyDescent="0.25">
      <c r="B41" s="3">
        <f t="shared" si="0"/>
        <v>32</v>
      </c>
      <c r="C41" s="342" t="s">
        <v>262</v>
      </c>
      <c r="D41" s="349"/>
      <c r="E41" s="350"/>
      <c r="F41" s="25"/>
      <c r="G41" s="26"/>
      <c r="H41" s="17" t="s">
        <v>14</v>
      </c>
      <c r="I41" s="17" t="s">
        <v>15</v>
      </c>
      <c r="J41" s="27"/>
      <c r="K41" s="27"/>
      <c r="L41" s="10"/>
    </row>
    <row r="42" spans="2:12" ht="21" customHeight="1" x14ac:dyDescent="0.2">
      <c r="B42" s="3">
        <f t="shared" si="0"/>
        <v>33</v>
      </c>
      <c r="C42" s="356" t="s">
        <v>295</v>
      </c>
      <c r="D42" s="349"/>
      <c r="E42" s="344">
        <v>33</v>
      </c>
      <c r="F42" s="25"/>
      <c r="G42" s="26"/>
      <c r="H42" s="17" t="s">
        <v>14</v>
      </c>
      <c r="I42" s="17" t="s">
        <v>15</v>
      </c>
      <c r="J42" s="27"/>
      <c r="K42" s="27"/>
      <c r="L42" s="10"/>
    </row>
    <row r="43" spans="2:12" ht="21" customHeight="1" x14ac:dyDescent="0.2">
      <c r="B43" s="3">
        <f t="shared" si="0"/>
        <v>34</v>
      </c>
      <c r="C43" s="356" t="s">
        <v>170</v>
      </c>
      <c r="D43" s="343"/>
      <c r="E43" s="344">
        <v>6728</v>
      </c>
      <c r="F43" s="25"/>
      <c r="G43" s="26"/>
      <c r="H43" s="17" t="s">
        <v>14</v>
      </c>
      <c r="I43" s="17" t="s">
        <v>15</v>
      </c>
      <c r="J43" s="27"/>
      <c r="K43" s="27"/>
      <c r="L43" s="10"/>
    </row>
    <row r="44" spans="2:12" ht="21" customHeight="1" x14ac:dyDescent="0.25">
      <c r="B44" s="3">
        <f t="shared" si="0"/>
        <v>35</v>
      </c>
      <c r="C44" s="387" t="s">
        <v>299</v>
      </c>
      <c r="D44" s="388"/>
      <c r="E44" s="351"/>
      <c r="F44" s="25"/>
      <c r="G44" s="26"/>
      <c r="H44" s="17" t="s">
        <v>14</v>
      </c>
      <c r="I44" s="17" t="s">
        <v>15</v>
      </c>
      <c r="J44" s="27"/>
      <c r="K44" s="27"/>
      <c r="L44" s="10"/>
    </row>
    <row r="45" spans="2:12" ht="21" customHeight="1" x14ac:dyDescent="0.2">
      <c r="B45" s="3">
        <f t="shared" si="0"/>
        <v>36</v>
      </c>
      <c r="C45" s="356" t="s">
        <v>84</v>
      </c>
      <c r="D45" s="343"/>
      <c r="E45" s="344">
        <v>2986</v>
      </c>
      <c r="F45" s="25"/>
      <c r="G45" s="26"/>
      <c r="H45" s="17" t="s">
        <v>14</v>
      </c>
      <c r="I45" s="17" t="s">
        <v>15</v>
      </c>
      <c r="J45" s="27"/>
      <c r="K45" s="27"/>
      <c r="L45" s="10"/>
    </row>
    <row r="46" spans="2:12" ht="21" customHeight="1" x14ac:dyDescent="0.25">
      <c r="B46" s="3">
        <f t="shared" si="0"/>
        <v>37</v>
      </c>
      <c r="C46" s="342" t="s">
        <v>265</v>
      </c>
      <c r="D46" s="343"/>
      <c r="E46" s="351"/>
      <c r="F46" s="25"/>
      <c r="G46" s="26"/>
      <c r="H46" s="17" t="s">
        <v>14</v>
      </c>
      <c r="I46" s="17" t="s">
        <v>15</v>
      </c>
      <c r="J46" s="27"/>
      <c r="K46" s="27"/>
      <c r="L46" s="10"/>
    </row>
    <row r="47" spans="2:12" ht="21" customHeight="1" x14ac:dyDescent="0.25">
      <c r="B47" s="3">
        <f t="shared" si="0"/>
        <v>38</v>
      </c>
      <c r="C47" s="342" t="s">
        <v>266</v>
      </c>
      <c r="D47" s="343"/>
      <c r="E47" s="351"/>
      <c r="F47" s="25"/>
      <c r="G47" s="26"/>
      <c r="H47" s="17" t="s">
        <v>14</v>
      </c>
      <c r="I47" s="17" t="s">
        <v>15</v>
      </c>
      <c r="J47" s="27"/>
      <c r="K47" s="27"/>
      <c r="L47" s="10"/>
    </row>
    <row r="48" spans="2:12" ht="21" customHeight="1" x14ac:dyDescent="0.2">
      <c r="B48" s="3">
        <f t="shared" si="0"/>
        <v>39</v>
      </c>
      <c r="C48" s="428"/>
      <c r="D48" s="429"/>
      <c r="E48" s="399"/>
      <c r="F48" s="25"/>
      <c r="G48" s="26"/>
      <c r="H48" s="17" t="s">
        <v>14</v>
      </c>
      <c r="I48" s="17" t="s">
        <v>15</v>
      </c>
      <c r="J48" s="27"/>
      <c r="K48" s="27"/>
      <c r="L48" s="10"/>
    </row>
    <row r="49" spans="2:12" ht="21" customHeight="1" thickBot="1" x14ac:dyDescent="0.25">
      <c r="B49" s="3">
        <f t="shared" si="0"/>
        <v>40</v>
      </c>
      <c r="C49" s="44"/>
      <c r="D49" s="46"/>
      <c r="E49" s="259"/>
      <c r="F49" s="28"/>
      <c r="G49" s="29"/>
      <c r="H49" s="18" t="s">
        <v>14</v>
      </c>
      <c r="I49" s="18" t="s">
        <v>15</v>
      </c>
      <c r="J49" s="30"/>
      <c r="K49" s="31"/>
      <c r="L49" s="10"/>
    </row>
    <row r="50" spans="2:12" ht="23.25" customHeight="1" thickTop="1" thickBot="1" x14ac:dyDescent="0.25">
      <c r="C50" s="413" t="s">
        <v>9</v>
      </c>
      <c r="D50" s="414"/>
      <c r="E50" s="263"/>
      <c r="F50" s="32"/>
      <c r="G50" s="33"/>
      <c r="H50" s="18" t="s">
        <v>4</v>
      </c>
      <c r="I50" s="18" t="s">
        <v>15</v>
      </c>
      <c r="J50" s="34"/>
      <c r="K50" s="35"/>
    </row>
    <row r="51" spans="2:12" ht="16.5" customHeight="1" thickTop="1" x14ac:dyDescent="0.15"/>
    <row r="52" spans="2:12" ht="16.5" customHeight="1" x14ac:dyDescent="0.15"/>
    <row r="53" spans="2:12" ht="16.5" customHeight="1" x14ac:dyDescent="0.15"/>
    <row r="54" spans="2:12" ht="16.5" customHeight="1" x14ac:dyDescent="0.15"/>
    <row r="55" spans="2:12" ht="16.5" customHeight="1" x14ac:dyDescent="0.15"/>
    <row r="56" spans="2:12" ht="16.5" customHeight="1" x14ac:dyDescent="0.15"/>
    <row r="57" spans="2:12" ht="16.5" customHeight="1" x14ac:dyDescent="0.15"/>
    <row r="58" spans="2:12" ht="16.5" customHeight="1" x14ac:dyDescent="0.15"/>
    <row r="59" spans="2:12" ht="16.5" customHeight="1" x14ac:dyDescent="0.15"/>
  </sheetData>
  <mergeCells count="9">
    <mergeCell ref="E3:G3"/>
    <mergeCell ref="C9:D9"/>
    <mergeCell ref="C50:D50"/>
    <mergeCell ref="J9:K9"/>
    <mergeCell ref="F9:G9"/>
    <mergeCell ref="E5:F5"/>
    <mergeCell ref="C34:D34"/>
    <mergeCell ref="C48:D48"/>
    <mergeCell ref="C33:D33"/>
  </mergeCells>
  <phoneticPr fontId="3"/>
  <pageMargins left="0.6692913385826772" right="0.23622047244094491" top="0.39370078740157483" bottom="0.19685039370078741" header="0.19685039370078741" footer="0.11811023622047245"/>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M43"/>
  <sheetViews>
    <sheetView view="pageBreakPreview" zoomScaleNormal="75" zoomScaleSheetLayoutView="100" workbookViewId="0">
      <selection activeCell="C1" sqref="C1"/>
    </sheetView>
  </sheetViews>
  <sheetFormatPr defaultRowHeight="13.5" x14ac:dyDescent="0.15"/>
  <cols>
    <col min="1" max="1" width="3.625" customWidth="1"/>
    <col min="2" max="2" width="2.25" customWidth="1"/>
    <col min="3" max="3" width="21.375" customWidth="1"/>
    <col min="4" max="4" width="8.25" customWidth="1"/>
    <col min="5" max="5" width="7" customWidth="1"/>
    <col min="6" max="6" width="8.125" customWidth="1"/>
    <col min="7" max="7" width="9.375" customWidth="1"/>
    <col min="8" max="8" width="15.5" bestFit="1" customWidth="1"/>
    <col min="9" max="9" width="10" customWidth="1"/>
    <col min="11" max="11" width="17.375" customWidth="1"/>
  </cols>
  <sheetData>
    <row r="1" spans="1:11" ht="18.75" x14ac:dyDescent="0.2">
      <c r="A1" s="52"/>
      <c r="C1" s="256">
        <f>'②出艇申告記録用紙 _別紙５'!D3</f>
        <v>45081</v>
      </c>
      <c r="D1" s="435" t="str">
        <f>①入力・出力の手順!F11</f>
        <v>初鰹レガッタ</v>
      </c>
      <c r="E1" s="435"/>
      <c r="F1" s="435"/>
      <c r="G1" s="435"/>
      <c r="H1" s="113" t="s">
        <v>78</v>
      </c>
      <c r="J1" s="2" t="s">
        <v>108</v>
      </c>
      <c r="K1" s="189">
        <f>①入力・出力の手順!C11</f>
        <v>45081</v>
      </c>
    </row>
    <row r="2" spans="1:11" ht="15" customHeight="1" x14ac:dyDescent="0.2">
      <c r="A2" s="52"/>
      <c r="J2" s="2" t="s">
        <v>109</v>
      </c>
      <c r="K2" s="53" t="s">
        <v>166</v>
      </c>
    </row>
    <row r="3" spans="1:11" x14ac:dyDescent="0.15">
      <c r="C3" s="131" t="s">
        <v>110</v>
      </c>
      <c r="I3" s="215" t="s">
        <v>138</v>
      </c>
      <c r="J3" s="216" t="s">
        <v>136</v>
      </c>
      <c r="K3" s="217" t="s">
        <v>137</v>
      </c>
    </row>
    <row r="4" spans="1:11" ht="18.75" x14ac:dyDescent="0.2">
      <c r="A4" s="52"/>
      <c r="I4" s="443"/>
      <c r="J4" s="443"/>
      <c r="K4" s="445" t="str">
        <f>①入力・出力の手順!G11</f>
        <v>アルバトロス</v>
      </c>
    </row>
    <row r="5" spans="1:11" ht="18.75" x14ac:dyDescent="0.2">
      <c r="A5" s="52"/>
      <c r="I5" s="444"/>
      <c r="J5" s="444"/>
      <c r="K5" s="446"/>
    </row>
    <row r="6" spans="1:11" ht="6" customHeight="1" x14ac:dyDescent="0.15">
      <c r="H6" s="54"/>
      <c r="K6" s="2"/>
    </row>
    <row r="7" spans="1:11" ht="18" customHeight="1" x14ac:dyDescent="0.15">
      <c r="A7" s="55"/>
      <c r="B7" s="436" t="s">
        <v>37</v>
      </c>
      <c r="C7" s="437"/>
      <c r="D7" s="437"/>
      <c r="E7" s="437"/>
      <c r="F7" s="437"/>
      <c r="G7" s="438"/>
      <c r="H7" s="56" t="s">
        <v>38</v>
      </c>
      <c r="I7" s="439" t="s">
        <v>39</v>
      </c>
      <c r="J7" s="437"/>
      <c r="K7" s="440"/>
    </row>
    <row r="8" spans="1:11" ht="20.100000000000001" customHeight="1" x14ac:dyDescent="0.15">
      <c r="A8" s="57" t="s">
        <v>40</v>
      </c>
      <c r="B8" s="58" t="s">
        <v>41</v>
      </c>
      <c r="C8" s="59"/>
      <c r="D8" s="60">
        <v>3000</v>
      </c>
      <c r="E8" s="61" t="s">
        <v>42</v>
      </c>
      <c r="F8" s="62">
        <v>14</v>
      </c>
      <c r="G8" s="63" t="s">
        <v>43</v>
      </c>
      <c r="H8" s="64">
        <f>D8*F8</f>
        <v>42000</v>
      </c>
      <c r="I8" s="59"/>
      <c r="J8" s="59"/>
      <c r="K8" s="65"/>
    </row>
    <row r="9" spans="1:11" ht="20.100000000000001" customHeight="1" x14ac:dyDescent="0.15">
      <c r="A9" s="66"/>
      <c r="B9" s="67" t="s">
        <v>44</v>
      </c>
      <c r="C9" s="68"/>
      <c r="D9" s="69">
        <v>4000</v>
      </c>
      <c r="E9" s="70" t="s">
        <v>42</v>
      </c>
      <c r="F9" s="71">
        <v>0</v>
      </c>
      <c r="G9" s="72" t="s">
        <v>45</v>
      </c>
      <c r="H9" s="73">
        <f>D9*F9</f>
        <v>0</v>
      </c>
      <c r="I9" s="68"/>
      <c r="J9" s="68"/>
      <c r="K9" s="74"/>
    </row>
    <row r="10" spans="1:11" ht="20.100000000000001" customHeight="1" x14ac:dyDescent="0.15">
      <c r="A10" s="66" t="s">
        <v>46</v>
      </c>
      <c r="B10" s="75" t="s">
        <v>47</v>
      </c>
      <c r="C10" s="76"/>
      <c r="D10" s="77">
        <v>0</v>
      </c>
      <c r="E10" s="78" t="s">
        <v>48</v>
      </c>
      <c r="F10" s="79">
        <v>53</v>
      </c>
      <c r="G10" s="80"/>
      <c r="H10" s="81">
        <f>D10*F10</f>
        <v>0</v>
      </c>
      <c r="I10" s="76" t="s">
        <v>147</v>
      </c>
      <c r="J10" s="76"/>
      <c r="K10" s="82"/>
    </row>
    <row r="11" spans="1:11" ht="20.100000000000001" customHeight="1" x14ac:dyDescent="0.15">
      <c r="A11" s="66"/>
      <c r="B11" s="83"/>
      <c r="C11" s="84"/>
      <c r="D11" s="85"/>
      <c r="E11" s="84"/>
      <c r="F11" s="84"/>
      <c r="G11" s="86"/>
      <c r="H11" s="87"/>
      <c r="I11" s="84"/>
      <c r="J11" s="84"/>
      <c r="K11" s="88"/>
    </row>
    <row r="12" spans="1:11" ht="20.100000000000001" customHeight="1" x14ac:dyDescent="0.15">
      <c r="A12" s="89"/>
      <c r="B12" s="89" t="s">
        <v>49</v>
      </c>
      <c r="C12" s="90"/>
      <c r="D12" s="90"/>
      <c r="E12" s="90"/>
      <c r="F12" s="90"/>
      <c r="G12" s="90"/>
      <c r="H12" s="91">
        <f>SUM(H8:H11)</f>
        <v>42000</v>
      </c>
      <c r="I12" s="90"/>
      <c r="J12" s="90"/>
      <c r="K12" s="92"/>
    </row>
    <row r="13" spans="1:11" ht="24" customHeight="1" x14ac:dyDescent="0.15">
      <c r="A13" s="66"/>
      <c r="B13" s="441" t="s">
        <v>50</v>
      </c>
      <c r="C13" s="442"/>
      <c r="D13" s="93"/>
      <c r="E13" s="93"/>
      <c r="F13" s="93"/>
      <c r="G13" s="93"/>
      <c r="H13" s="94">
        <v>20000</v>
      </c>
      <c r="I13" s="191" t="s">
        <v>51</v>
      </c>
      <c r="J13" s="95"/>
      <c r="K13" s="96"/>
    </row>
    <row r="14" spans="1:11" ht="24" customHeight="1" x14ac:dyDescent="0.15">
      <c r="A14" s="66"/>
      <c r="B14" s="67" t="s">
        <v>52</v>
      </c>
      <c r="C14" s="68"/>
      <c r="D14" s="68"/>
      <c r="E14" s="68"/>
      <c r="F14" s="68"/>
      <c r="G14" s="68"/>
      <c r="H14" s="73">
        <v>10000</v>
      </c>
      <c r="I14" s="97"/>
      <c r="J14" s="98"/>
      <c r="K14" s="99"/>
    </row>
    <row r="15" spans="1:11" ht="20.100000000000001" customHeight="1" x14ac:dyDescent="0.15">
      <c r="A15" s="66" t="s">
        <v>53</v>
      </c>
      <c r="B15" s="75" t="s">
        <v>54</v>
      </c>
      <c r="C15" s="100"/>
      <c r="D15" s="76"/>
      <c r="E15" s="76"/>
      <c r="F15" s="76"/>
      <c r="G15" s="76"/>
      <c r="H15" s="101">
        <v>0</v>
      </c>
      <c r="I15" s="192" t="s">
        <v>55</v>
      </c>
      <c r="J15" s="102"/>
      <c r="K15" s="103"/>
    </row>
    <row r="16" spans="1:11" ht="20.100000000000001" customHeight="1" x14ac:dyDescent="0.15">
      <c r="A16" s="66" t="s">
        <v>56</v>
      </c>
      <c r="B16" s="75" t="s">
        <v>57</v>
      </c>
      <c r="C16" s="76"/>
      <c r="D16" s="76"/>
      <c r="E16" s="76"/>
      <c r="F16" s="76"/>
      <c r="G16" s="76"/>
      <c r="H16" s="104"/>
      <c r="I16" s="76"/>
      <c r="J16" s="76"/>
      <c r="K16" s="82"/>
    </row>
    <row r="17" spans="1:11" ht="20.100000000000001" customHeight="1" x14ac:dyDescent="0.15">
      <c r="A17" s="66"/>
      <c r="B17" s="75" t="s">
        <v>58</v>
      </c>
      <c r="C17" s="76" t="s">
        <v>59</v>
      </c>
      <c r="D17" s="76"/>
      <c r="E17" s="76"/>
      <c r="F17" s="76"/>
      <c r="G17" s="76"/>
      <c r="H17" s="101"/>
      <c r="I17" s="246" t="s">
        <v>148</v>
      </c>
      <c r="J17" s="76"/>
      <c r="K17" s="82"/>
    </row>
    <row r="18" spans="1:11" ht="20.100000000000001" customHeight="1" x14ac:dyDescent="0.15">
      <c r="A18" s="66"/>
      <c r="B18" s="75" t="s">
        <v>60</v>
      </c>
      <c r="C18" s="79" t="s">
        <v>133</v>
      </c>
      <c r="D18" s="79"/>
      <c r="E18" s="79"/>
      <c r="F18" s="79"/>
      <c r="G18" s="79"/>
      <c r="H18" s="101"/>
      <c r="I18" s="76"/>
      <c r="J18" s="76"/>
      <c r="K18" s="82"/>
    </row>
    <row r="19" spans="1:11" ht="20.100000000000001" customHeight="1" x14ac:dyDescent="0.15">
      <c r="A19" s="66"/>
      <c r="B19" s="75" t="s">
        <v>61</v>
      </c>
      <c r="C19" s="134" t="s">
        <v>134</v>
      </c>
      <c r="D19" s="79"/>
      <c r="E19" s="79"/>
      <c r="F19" s="79"/>
      <c r="G19" s="79"/>
      <c r="H19" s="101"/>
      <c r="I19" s="76"/>
      <c r="J19" s="76"/>
      <c r="K19" s="82"/>
    </row>
    <row r="20" spans="1:11" ht="20.100000000000001" customHeight="1" x14ac:dyDescent="0.15">
      <c r="A20" s="66"/>
      <c r="B20" s="75" t="s">
        <v>62</v>
      </c>
      <c r="C20" s="79" t="s">
        <v>135</v>
      </c>
      <c r="D20" s="79"/>
      <c r="E20" s="79"/>
      <c r="F20" s="79"/>
      <c r="G20" s="79"/>
      <c r="H20" s="101"/>
      <c r="I20" s="76"/>
      <c r="J20" s="76"/>
      <c r="K20" s="82"/>
    </row>
    <row r="21" spans="1:11" ht="20.100000000000001" customHeight="1" x14ac:dyDescent="0.15">
      <c r="A21" s="66"/>
      <c r="B21" s="75" t="s">
        <v>63</v>
      </c>
      <c r="C21" s="79"/>
      <c r="D21" s="79"/>
      <c r="E21" s="79"/>
      <c r="F21" s="79"/>
      <c r="G21" s="79"/>
      <c r="H21" s="101"/>
      <c r="I21" s="76"/>
      <c r="J21" s="76"/>
      <c r="K21" s="82"/>
    </row>
    <row r="22" spans="1:11" ht="20.100000000000001" customHeight="1" x14ac:dyDescent="0.15">
      <c r="A22" s="66"/>
      <c r="B22" s="75" t="s">
        <v>64</v>
      </c>
      <c r="C22" s="71"/>
      <c r="D22" s="79"/>
      <c r="E22" s="79"/>
      <c r="F22" s="79"/>
      <c r="G22" s="79"/>
      <c r="H22" s="101"/>
      <c r="I22" s="76"/>
      <c r="J22" s="76"/>
      <c r="K22" s="82"/>
    </row>
    <row r="23" spans="1:11" ht="20.100000000000001" customHeight="1" x14ac:dyDescent="0.15">
      <c r="A23" s="66"/>
      <c r="B23" s="75" t="s">
        <v>65</v>
      </c>
      <c r="C23" s="79"/>
      <c r="D23" s="79"/>
      <c r="E23" s="79"/>
      <c r="F23" s="79"/>
      <c r="G23" s="79"/>
      <c r="H23" s="101"/>
      <c r="I23" s="76"/>
      <c r="J23" s="76"/>
      <c r="K23" s="82"/>
    </row>
    <row r="24" spans="1:11" ht="20.100000000000001" customHeight="1" x14ac:dyDescent="0.15">
      <c r="A24" s="66"/>
      <c r="B24" s="75" t="s">
        <v>66</v>
      </c>
      <c r="C24" s="79"/>
      <c r="D24" s="79"/>
      <c r="E24" s="79"/>
      <c r="F24" s="79"/>
      <c r="G24" s="79"/>
      <c r="H24" s="101"/>
      <c r="I24" s="76"/>
      <c r="J24" s="76"/>
      <c r="K24" s="82"/>
    </row>
    <row r="25" spans="1:11" ht="20.100000000000001" customHeight="1" x14ac:dyDescent="0.15">
      <c r="A25" s="66"/>
      <c r="B25" s="83" t="s">
        <v>67</v>
      </c>
      <c r="C25" s="135"/>
      <c r="D25" s="135"/>
      <c r="E25" s="135"/>
      <c r="F25" s="135"/>
      <c r="G25" s="135"/>
      <c r="H25" s="105"/>
      <c r="I25" s="84"/>
      <c r="J25" s="84"/>
      <c r="K25" s="88"/>
    </row>
    <row r="26" spans="1:11" ht="20.100000000000001" customHeight="1" thickBot="1" x14ac:dyDescent="0.2">
      <c r="A26" s="106"/>
      <c r="B26" s="106" t="s">
        <v>68</v>
      </c>
      <c r="C26" s="4"/>
      <c r="D26" s="4"/>
      <c r="E26" s="4"/>
      <c r="F26" s="4"/>
      <c r="G26" s="4"/>
      <c r="H26" s="107">
        <f>SUM(H13:H25)</f>
        <v>30000</v>
      </c>
      <c r="I26" s="4"/>
      <c r="J26" s="4"/>
      <c r="K26" s="108"/>
    </row>
    <row r="27" spans="1:11" ht="20.100000000000001" customHeight="1" thickTop="1" x14ac:dyDescent="0.15">
      <c r="A27" s="89"/>
      <c r="B27" s="90" t="s">
        <v>69</v>
      </c>
      <c r="C27" s="90"/>
      <c r="D27" s="90"/>
      <c r="E27" s="90"/>
      <c r="F27" s="90"/>
      <c r="G27" s="90"/>
      <c r="H27" s="91">
        <f>H12-H26</f>
        <v>12000</v>
      </c>
      <c r="I27" s="90"/>
      <c r="J27" s="90"/>
      <c r="K27" s="92"/>
    </row>
    <row r="28" spans="1:11" ht="20.100000000000001" customHeight="1" x14ac:dyDescent="0.15">
      <c r="A28" s="109"/>
      <c r="B28" s="93" t="s">
        <v>70</v>
      </c>
      <c r="C28" s="93"/>
      <c r="D28" s="93"/>
      <c r="E28" s="93"/>
      <c r="F28" s="93"/>
      <c r="G28" s="93"/>
      <c r="H28" s="94">
        <f>H27+H14</f>
        <v>22000</v>
      </c>
      <c r="I28" s="93"/>
      <c r="J28" s="93"/>
      <c r="K28" s="110"/>
    </row>
    <row r="29" spans="1:11" ht="20.100000000000001" customHeight="1" x14ac:dyDescent="0.15">
      <c r="A29" s="2" t="s">
        <v>116</v>
      </c>
      <c r="B29" t="s">
        <v>71</v>
      </c>
      <c r="H29" s="111"/>
    </row>
    <row r="30" spans="1:11" ht="20.100000000000001" customHeight="1" x14ac:dyDescent="0.15">
      <c r="B30" t="s">
        <v>118</v>
      </c>
      <c r="H30" s="111"/>
    </row>
    <row r="31" spans="1:11" ht="20.100000000000001" customHeight="1" x14ac:dyDescent="0.15">
      <c r="A31" t="s">
        <v>111</v>
      </c>
    </row>
    <row r="32" spans="1:11" ht="20.100000000000001" customHeight="1" x14ac:dyDescent="0.15">
      <c r="A32" t="s">
        <v>73</v>
      </c>
    </row>
    <row r="33" spans="1:13" ht="20.100000000000001" customHeight="1" x14ac:dyDescent="0.15">
      <c r="A33" t="s">
        <v>72</v>
      </c>
    </row>
    <row r="34" spans="1:13" ht="20.100000000000001" customHeight="1" x14ac:dyDescent="0.15">
      <c r="A34" t="s">
        <v>113</v>
      </c>
    </row>
    <row r="35" spans="1:13" ht="20.100000000000001" customHeight="1" x14ac:dyDescent="0.15">
      <c r="B35" t="s">
        <v>112</v>
      </c>
    </row>
    <row r="36" spans="1:13" ht="20.100000000000001" customHeight="1" x14ac:dyDescent="0.15">
      <c r="A36" s="2" t="s">
        <v>115</v>
      </c>
      <c r="B36" t="s">
        <v>120</v>
      </c>
    </row>
    <row r="37" spans="1:13" x14ac:dyDescent="0.15">
      <c r="A37" s="434" t="s">
        <v>167</v>
      </c>
      <c r="B37" s="434"/>
      <c r="C37" s="434"/>
      <c r="D37" s="434"/>
      <c r="E37" s="434"/>
      <c r="F37" s="434"/>
      <c r="G37" s="434"/>
      <c r="H37" s="434"/>
      <c r="I37" s="434"/>
      <c r="J37" s="434"/>
      <c r="K37" s="434"/>
    </row>
    <row r="38" spans="1:13" ht="20.100000000000001" customHeight="1" x14ac:dyDescent="0.15">
      <c r="A38" s="434" t="s">
        <v>76</v>
      </c>
      <c r="B38" s="434"/>
      <c r="C38" s="434"/>
      <c r="D38" s="434"/>
      <c r="E38" s="434"/>
      <c r="F38" s="434"/>
      <c r="G38" s="434"/>
      <c r="H38" s="434"/>
      <c r="I38" s="434"/>
      <c r="J38" s="434"/>
      <c r="K38" s="434"/>
    </row>
    <row r="39" spans="1:13" ht="20.100000000000001" customHeight="1" x14ac:dyDescent="0.15">
      <c r="A39" s="2" t="s">
        <v>114</v>
      </c>
      <c r="B39" s="190" t="s">
        <v>117</v>
      </c>
      <c r="C39" s="190"/>
      <c r="D39" s="190"/>
      <c r="E39" s="190"/>
      <c r="F39" s="190"/>
      <c r="G39" s="190"/>
      <c r="H39" s="190"/>
      <c r="I39" s="190"/>
      <c r="J39" s="190"/>
      <c r="K39" s="133"/>
    </row>
    <row r="40" spans="1:13" ht="20.100000000000001" customHeight="1" x14ac:dyDescent="0.15">
      <c r="A40" t="s">
        <v>74</v>
      </c>
    </row>
    <row r="41" spans="1:13" ht="20.100000000000001" customHeight="1" x14ac:dyDescent="0.15">
      <c r="A41" t="s">
        <v>75</v>
      </c>
    </row>
    <row r="42" spans="1:13" ht="13.5" customHeight="1" x14ac:dyDescent="0.15">
      <c r="A42" s="112" t="s">
        <v>119</v>
      </c>
      <c r="B42" s="112"/>
      <c r="C42" s="112"/>
      <c r="D42" s="112"/>
      <c r="E42" s="112"/>
      <c r="F42" s="112"/>
      <c r="G42" s="112"/>
      <c r="H42" s="112"/>
      <c r="I42" s="112"/>
      <c r="J42" s="112"/>
      <c r="K42" s="112"/>
      <c r="M42" t="s">
        <v>77</v>
      </c>
    </row>
    <row r="43" spans="1:13" ht="16.5" customHeight="1" x14ac:dyDescent="0.15"/>
  </sheetData>
  <mergeCells count="9">
    <mergeCell ref="A38:K38"/>
    <mergeCell ref="D1:G1"/>
    <mergeCell ref="B7:G7"/>
    <mergeCell ref="I7:K7"/>
    <mergeCell ref="B13:C13"/>
    <mergeCell ref="A37:K37"/>
    <mergeCell ref="I4:I5"/>
    <mergeCell ref="J4:J5"/>
    <mergeCell ref="K4:K5"/>
  </mergeCells>
  <phoneticPr fontId="4"/>
  <pageMargins left="1.22" right="0.28999999999999998" top="0.26" bottom="0.14000000000000001" header="0.21" footer="0.15"/>
  <pageSetup paperSize="9" scale="7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5"/>
  <sheetViews>
    <sheetView workbookViewId="0">
      <selection activeCell="L6" sqref="L6"/>
    </sheetView>
  </sheetViews>
  <sheetFormatPr defaultColWidth="9" defaultRowHeight="13.5" x14ac:dyDescent="0.15"/>
  <cols>
    <col min="1" max="1" width="0.625" style="218" customWidth="1"/>
    <col min="2" max="2" width="13.25" style="218" customWidth="1"/>
    <col min="3" max="3" width="9.5" style="218" customWidth="1"/>
    <col min="4" max="4" width="6.375" style="218" customWidth="1"/>
    <col min="5" max="5" width="18.875" style="218" customWidth="1"/>
    <col min="6" max="6" width="5.625" style="218" customWidth="1"/>
    <col min="7" max="7" width="7.25" style="218" customWidth="1"/>
    <col min="8" max="8" width="12.75" style="218" customWidth="1"/>
    <col min="9" max="9" width="12.5" style="218" customWidth="1"/>
    <col min="10" max="16384" width="9" style="218"/>
  </cols>
  <sheetData>
    <row r="2" spans="2:9" x14ac:dyDescent="0.15">
      <c r="D2" s="467" t="s">
        <v>175</v>
      </c>
      <c r="E2" s="468"/>
      <c r="F2" s="468"/>
      <c r="G2" s="468"/>
      <c r="H2" s="468"/>
    </row>
    <row r="3" spans="2:9" ht="14.25" thickBot="1" x14ac:dyDescent="0.2"/>
    <row r="4" spans="2:9" ht="18" customHeight="1" x14ac:dyDescent="0.15">
      <c r="B4" s="469" t="s">
        <v>176</v>
      </c>
      <c r="C4" s="470"/>
      <c r="D4" s="470"/>
      <c r="E4" s="471"/>
      <c r="F4" s="472" t="s">
        <v>177</v>
      </c>
      <c r="G4" s="470"/>
      <c r="H4" s="471"/>
      <c r="I4" s="266" t="s">
        <v>178</v>
      </c>
    </row>
    <row r="5" spans="2:9" ht="18" customHeight="1" thickBot="1" x14ac:dyDescent="0.2">
      <c r="B5" s="267" t="s">
        <v>179</v>
      </c>
      <c r="C5" s="268"/>
      <c r="D5" s="268"/>
      <c r="E5" s="268" t="s">
        <v>180</v>
      </c>
      <c r="F5" s="473"/>
      <c r="G5" s="474"/>
      <c r="H5" s="475"/>
      <c r="I5" s="269"/>
    </row>
    <row r="6" spans="2:9" ht="18" customHeight="1" x14ac:dyDescent="0.15">
      <c r="B6" s="270" t="s">
        <v>181</v>
      </c>
      <c r="C6" s="271"/>
      <c r="D6" s="272"/>
      <c r="E6" s="273" t="s">
        <v>182</v>
      </c>
      <c r="F6" s="271"/>
      <c r="G6" s="272"/>
      <c r="H6" s="476" t="s">
        <v>183</v>
      </c>
      <c r="I6" s="477"/>
    </row>
    <row r="7" spans="2:9" ht="18" customHeight="1" thickBot="1" x14ac:dyDescent="0.2">
      <c r="B7" s="274"/>
      <c r="C7" s="275"/>
      <c r="D7" s="276"/>
      <c r="E7" s="277"/>
      <c r="F7" s="275"/>
      <c r="G7" s="276"/>
      <c r="H7" s="277"/>
      <c r="I7" s="278"/>
    </row>
    <row r="8" spans="2:9" ht="18" customHeight="1" x14ac:dyDescent="0.15">
      <c r="B8" s="279" t="s">
        <v>184</v>
      </c>
      <c r="C8" s="280"/>
      <c r="D8" s="280"/>
      <c r="E8" s="280"/>
      <c r="F8" s="280"/>
      <c r="G8" s="280"/>
      <c r="H8" s="280"/>
      <c r="I8" s="281"/>
    </row>
    <row r="9" spans="2:9" ht="18" customHeight="1" x14ac:dyDescent="0.15">
      <c r="B9" s="282" t="s">
        <v>185</v>
      </c>
      <c r="C9" s="280"/>
      <c r="D9" s="280"/>
      <c r="E9" s="280"/>
      <c r="F9" s="283" t="s">
        <v>186</v>
      </c>
      <c r="G9" s="280"/>
      <c r="H9" s="280"/>
      <c r="I9" s="281"/>
    </row>
    <row r="10" spans="2:9" ht="18" customHeight="1" x14ac:dyDescent="0.15">
      <c r="B10" s="282" t="s">
        <v>187</v>
      </c>
      <c r="C10" s="280"/>
      <c r="D10" s="280"/>
      <c r="E10" s="280"/>
      <c r="F10" s="283" t="s">
        <v>188</v>
      </c>
      <c r="G10" s="280"/>
      <c r="H10" s="280"/>
      <c r="I10" s="281"/>
    </row>
    <row r="11" spans="2:9" ht="18" customHeight="1" thickBot="1" x14ac:dyDescent="0.2">
      <c r="B11" s="282" t="s">
        <v>189</v>
      </c>
      <c r="C11" s="280"/>
      <c r="D11" s="280"/>
      <c r="E11" s="280"/>
      <c r="F11" s="283" t="s">
        <v>190</v>
      </c>
      <c r="G11" s="280"/>
      <c r="H11" s="280"/>
      <c r="I11" s="281"/>
    </row>
    <row r="12" spans="2:9" ht="18" customHeight="1" x14ac:dyDescent="0.15">
      <c r="B12" s="481" t="s">
        <v>191</v>
      </c>
      <c r="C12" s="482"/>
      <c r="D12" s="482"/>
      <c r="E12" s="482"/>
      <c r="F12" s="482"/>
      <c r="G12" s="482"/>
      <c r="H12" s="482"/>
      <c r="I12" s="483"/>
    </row>
    <row r="13" spans="2:9" ht="18" customHeight="1" x14ac:dyDescent="0.15">
      <c r="B13" s="484" t="s">
        <v>192</v>
      </c>
      <c r="C13" s="455"/>
      <c r="D13" s="453" t="s">
        <v>193</v>
      </c>
      <c r="E13" s="455"/>
      <c r="F13" s="485" t="s">
        <v>194</v>
      </c>
      <c r="G13" s="453" t="s">
        <v>195</v>
      </c>
      <c r="H13" s="454"/>
      <c r="I13" s="457"/>
    </row>
    <row r="14" spans="2:9" ht="18" customHeight="1" x14ac:dyDescent="0.15">
      <c r="B14" s="463"/>
      <c r="C14" s="488"/>
      <c r="D14" s="489"/>
      <c r="E14" s="488"/>
      <c r="F14" s="486"/>
      <c r="G14" s="448"/>
      <c r="H14" s="448"/>
      <c r="I14" s="490"/>
    </row>
    <row r="15" spans="2:9" ht="18" customHeight="1" x14ac:dyDescent="0.15">
      <c r="B15" s="466"/>
      <c r="C15" s="452"/>
      <c r="D15" s="450"/>
      <c r="E15" s="452"/>
      <c r="F15" s="487"/>
      <c r="G15" s="464"/>
      <c r="H15" s="464"/>
      <c r="I15" s="465"/>
    </row>
    <row r="16" spans="2:9" ht="18" customHeight="1" x14ac:dyDescent="0.15">
      <c r="B16" s="284" t="s">
        <v>196</v>
      </c>
      <c r="C16" s="478" t="s">
        <v>197</v>
      </c>
      <c r="D16" s="454"/>
      <c r="E16" s="454"/>
      <c r="F16" s="454"/>
      <c r="G16" s="455"/>
      <c r="H16" s="478" t="s">
        <v>198</v>
      </c>
      <c r="I16" s="457"/>
    </row>
    <row r="17" spans="2:9" ht="18" customHeight="1" thickBot="1" x14ac:dyDescent="0.2">
      <c r="B17" s="285"/>
      <c r="C17" s="461"/>
      <c r="D17" s="479"/>
      <c r="E17" s="479"/>
      <c r="F17" s="479"/>
      <c r="G17" s="480"/>
      <c r="H17" s="461"/>
      <c r="I17" s="462"/>
    </row>
    <row r="18" spans="2:9" ht="18" customHeight="1" x14ac:dyDescent="0.15">
      <c r="B18" s="463" t="s">
        <v>199</v>
      </c>
      <c r="C18" s="464"/>
      <c r="D18" s="464"/>
      <c r="E18" s="464"/>
      <c r="F18" s="464"/>
      <c r="G18" s="464"/>
      <c r="H18" s="464"/>
      <c r="I18" s="465"/>
    </row>
    <row r="19" spans="2:9" ht="18" customHeight="1" x14ac:dyDescent="0.15">
      <c r="B19" s="466" t="s">
        <v>200</v>
      </c>
      <c r="C19" s="451"/>
      <c r="D19" s="452"/>
      <c r="E19" s="450" t="s">
        <v>201</v>
      </c>
      <c r="F19" s="451"/>
      <c r="G19" s="452"/>
      <c r="H19" s="450" t="s">
        <v>202</v>
      </c>
      <c r="I19" s="456"/>
    </row>
    <row r="20" spans="2:9" ht="18" customHeight="1" x14ac:dyDescent="0.15">
      <c r="B20" s="447"/>
      <c r="C20" s="448"/>
      <c r="D20" s="449"/>
      <c r="E20" s="450"/>
      <c r="F20" s="451"/>
      <c r="G20" s="452"/>
      <c r="H20" s="450"/>
      <c r="I20" s="456"/>
    </row>
    <row r="21" spans="2:9" ht="18" customHeight="1" x14ac:dyDescent="0.15">
      <c r="B21" s="447"/>
      <c r="C21" s="448"/>
      <c r="D21" s="449"/>
      <c r="E21" s="450"/>
      <c r="F21" s="451"/>
      <c r="G21" s="452"/>
      <c r="H21" s="450"/>
      <c r="I21" s="456"/>
    </row>
    <row r="22" spans="2:9" ht="18" customHeight="1" thickBot="1" x14ac:dyDescent="0.2">
      <c r="B22" s="447"/>
      <c r="C22" s="448"/>
      <c r="D22" s="449"/>
      <c r="E22" s="453"/>
      <c r="F22" s="454"/>
      <c r="G22" s="455"/>
      <c r="H22" s="453"/>
      <c r="I22" s="457"/>
    </row>
    <row r="23" spans="2:9" ht="18" customHeight="1" x14ac:dyDescent="0.15">
      <c r="B23" s="270" t="s">
        <v>203</v>
      </c>
      <c r="C23" s="271"/>
      <c r="D23" s="271"/>
      <c r="E23" s="271"/>
      <c r="F23" s="271"/>
      <c r="G23" s="271"/>
      <c r="H23" s="271"/>
      <c r="I23" s="286"/>
    </row>
    <row r="24" spans="2:9" ht="18" customHeight="1" x14ac:dyDescent="0.15">
      <c r="B24" s="279" t="s">
        <v>204</v>
      </c>
      <c r="C24" s="280"/>
      <c r="D24" s="280"/>
      <c r="E24" s="280"/>
      <c r="F24" s="280"/>
      <c r="G24" s="280"/>
      <c r="H24" s="280"/>
      <c r="I24" s="281"/>
    </row>
    <row r="25" spans="2:9" ht="18" customHeight="1" x14ac:dyDescent="0.15">
      <c r="B25" s="279" t="s">
        <v>205</v>
      </c>
      <c r="C25" s="280"/>
      <c r="D25" s="280"/>
      <c r="E25" s="280"/>
      <c r="F25" s="280"/>
      <c r="G25" s="280"/>
      <c r="H25" s="280"/>
      <c r="I25" s="281"/>
    </row>
    <row r="26" spans="2:9" ht="18" customHeight="1" thickBot="1" x14ac:dyDescent="0.2">
      <c r="B26" s="274" t="s">
        <v>206</v>
      </c>
      <c r="C26" s="275"/>
      <c r="D26" s="275"/>
      <c r="E26" s="275"/>
      <c r="F26" s="275"/>
      <c r="G26" s="275"/>
      <c r="H26" s="275"/>
      <c r="I26" s="278"/>
    </row>
    <row r="27" spans="2:9" ht="18" customHeight="1" x14ac:dyDescent="0.15">
      <c r="B27" s="279" t="s">
        <v>207</v>
      </c>
      <c r="C27" s="280"/>
      <c r="D27" s="280"/>
      <c r="E27" s="280"/>
      <c r="F27" s="287" t="s">
        <v>208</v>
      </c>
      <c r="G27" s="288" t="s">
        <v>209</v>
      </c>
      <c r="H27" s="280"/>
      <c r="I27" s="281"/>
    </row>
    <row r="28" spans="2:9" ht="18" customHeight="1" x14ac:dyDescent="0.15">
      <c r="B28" s="279"/>
      <c r="C28" s="280"/>
      <c r="D28" s="280"/>
      <c r="E28" s="280"/>
      <c r="F28" s="287"/>
      <c r="G28" s="280"/>
      <c r="H28" s="280"/>
      <c r="I28" s="281"/>
    </row>
    <row r="29" spans="2:9" ht="18" customHeight="1" x14ac:dyDescent="0.15">
      <c r="B29" s="279"/>
      <c r="C29" s="280"/>
      <c r="D29" s="280"/>
      <c r="E29" s="280"/>
      <c r="F29" s="287"/>
      <c r="G29" s="280"/>
      <c r="H29" s="280"/>
      <c r="I29" s="281"/>
    </row>
    <row r="30" spans="2:9" ht="18" customHeight="1" x14ac:dyDescent="0.15">
      <c r="B30" s="279"/>
      <c r="C30" s="280"/>
      <c r="D30" s="280"/>
      <c r="E30" s="280"/>
      <c r="F30" s="287"/>
      <c r="G30" s="280"/>
      <c r="H30" s="280"/>
      <c r="I30" s="281"/>
    </row>
    <row r="31" spans="2:9" ht="18" customHeight="1" x14ac:dyDescent="0.15">
      <c r="B31" s="279"/>
      <c r="C31" s="280"/>
      <c r="D31" s="280"/>
      <c r="E31" s="280"/>
      <c r="F31" s="287"/>
      <c r="G31" s="280"/>
      <c r="H31" s="280"/>
      <c r="I31" s="281"/>
    </row>
    <row r="32" spans="2:9" ht="18" customHeight="1" x14ac:dyDescent="0.15">
      <c r="B32" s="279"/>
      <c r="C32" s="280"/>
      <c r="D32" s="280"/>
      <c r="E32" s="280"/>
      <c r="F32" s="287"/>
      <c r="G32" s="280"/>
      <c r="H32" s="280"/>
      <c r="I32" s="281"/>
    </row>
    <row r="33" spans="2:9" ht="18" customHeight="1" x14ac:dyDescent="0.15">
      <c r="B33" s="279"/>
      <c r="C33" s="280"/>
      <c r="D33" s="280"/>
      <c r="E33" s="280"/>
      <c r="F33" s="287"/>
      <c r="G33" s="280"/>
      <c r="H33" s="280"/>
      <c r="I33" s="281"/>
    </row>
    <row r="34" spans="2:9" ht="18" customHeight="1" x14ac:dyDescent="0.15">
      <c r="B34" s="279"/>
      <c r="C34" s="280"/>
      <c r="D34" s="280"/>
      <c r="E34" s="280"/>
      <c r="F34" s="287"/>
      <c r="G34" s="280"/>
      <c r="H34" s="280"/>
      <c r="I34" s="281"/>
    </row>
    <row r="35" spans="2:9" ht="18" customHeight="1" x14ac:dyDescent="0.15">
      <c r="B35" s="279"/>
      <c r="C35" s="280"/>
      <c r="D35" s="280"/>
      <c r="E35" s="280"/>
      <c r="F35" s="287"/>
      <c r="G35" s="280"/>
      <c r="H35" s="280"/>
      <c r="I35" s="281"/>
    </row>
    <row r="36" spans="2:9" ht="18" customHeight="1" x14ac:dyDescent="0.15">
      <c r="B36" s="279"/>
      <c r="C36" s="280"/>
      <c r="D36" s="280"/>
      <c r="E36" s="280"/>
      <c r="F36" s="287"/>
      <c r="G36" s="280"/>
      <c r="H36" s="280"/>
      <c r="I36" s="281"/>
    </row>
    <row r="37" spans="2:9" ht="18" customHeight="1" x14ac:dyDescent="0.15">
      <c r="B37" s="279"/>
      <c r="C37" s="280"/>
      <c r="D37" s="280"/>
      <c r="E37" s="280"/>
      <c r="F37" s="287"/>
      <c r="G37" s="280"/>
      <c r="H37" s="280"/>
      <c r="I37" s="281"/>
    </row>
    <row r="38" spans="2:9" ht="18" customHeight="1" x14ac:dyDescent="0.15">
      <c r="B38" s="279"/>
      <c r="C38" s="280"/>
      <c r="D38" s="280"/>
      <c r="E38" s="280"/>
      <c r="F38" s="287"/>
      <c r="G38" s="280"/>
      <c r="H38" s="280"/>
      <c r="I38" s="281"/>
    </row>
    <row r="39" spans="2:9" ht="18" customHeight="1" thickBot="1" x14ac:dyDescent="0.2">
      <c r="B39" s="279"/>
      <c r="C39" s="280"/>
      <c r="D39" s="280"/>
      <c r="E39" s="280"/>
      <c r="F39" s="287"/>
      <c r="G39" s="280"/>
      <c r="H39" s="280"/>
      <c r="I39" s="281"/>
    </row>
    <row r="40" spans="2:9" ht="18" customHeight="1" x14ac:dyDescent="0.15">
      <c r="B40" s="270" t="s">
        <v>210</v>
      </c>
      <c r="C40" s="271"/>
      <c r="D40" s="271"/>
      <c r="E40" s="271"/>
      <c r="F40" s="273" t="s">
        <v>211</v>
      </c>
      <c r="G40" s="271"/>
      <c r="H40" s="271"/>
      <c r="I40" s="286"/>
    </row>
    <row r="41" spans="2:9" ht="18" customHeight="1" x14ac:dyDescent="0.15">
      <c r="B41" s="279"/>
      <c r="C41" s="280"/>
      <c r="D41" s="280"/>
      <c r="E41" s="280"/>
      <c r="F41" s="287"/>
      <c r="G41" s="280"/>
      <c r="H41" s="280"/>
      <c r="I41" s="281"/>
    </row>
    <row r="42" spans="2:9" ht="18" customHeight="1" thickBot="1" x14ac:dyDescent="0.2">
      <c r="B42" s="274"/>
      <c r="C42" s="275"/>
      <c r="D42" s="275"/>
      <c r="E42" s="275"/>
      <c r="F42" s="277"/>
      <c r="G42" s="275"/>
      <c r="H42" s="275"/>
      <c r="I42" s="278"/>
    </row>
    <row r="43" spans="2:9" ht="18" customHeight="1" x14ac:dyDescent="0.15">
      <c r="B43" s="289" t="s">
        <v>212</v>
      </c>
      <c r="C43" s="268"/>
      <c r="D43" s="268"/>
      <c r="E43" s="268"/>
      <c r="F43" s="290" t="s">
        <v>213</v>
      </c>
      <c r="G43" s="268"/>
      <c r="H43" s="268"/>
      <c r="I43" s="291"/>
    </row>
    <row r="44" spans="2:9" ht="18" customHeight="1" x14ac:dyDescent="0.15">
      <c r="B44" s="292"/>
      <c r="C44" s="293"/>
      <c r="D44" s="293"/>
      <c r="E44" s="293"/>
      <c r="F44" s="292"/>
      <c r="G44" s="293"/>
      <c r="H44" s="293"/>
      <c r="I44" s="294"/>
    </row>
    <row r="45" spans="2:9" ht="16.5" x14ac:dyDescent="0.15">
      <c r="C45" s="295" t="s">
        <v>214</v>
      </c>
    </row>
    <row r="47" spans="2:9" ht="25.5" x14ac:dyDescent="0.15">
      <c r="B47" s="296" t="s">
        <v>215</v>
      </c>
    </row>
    <row r="49" spans="2:9" x14ac:dyDescent="0.15">
      <c r="B49" s="218" t="s">
        <v>216</v>
      </c>
    </row>
    <row r="50" spans="2:9" ht="16.5" x14ac:dyDescent="0.15">
      <c r="B50" s="297" t="s">
        <v>217</v>
      </c>
      <c r="C50" s="298"/>
      <c r="D50" s="298"/>
      <c r="E50" s="299" t="s">
        <v>218</v>
      </c>
      <c r="F50" s="300" t="s">
        <v>219</v>
      </c>
      <c r="G50" s="298"/>
      <c r="H50" s="298"/>
      <c r="I50" s="301"/>
    </row>
    <row r="51" spans="2:9" ht="18" customHeight="1" x14ac:dyDescent="0.15">
      <c r="B51" s="302"/>
      <c r="C51" s="303"/>
      <c r="D51" s="303"/>
      <c r="E51" s="304"/>
      <c r="F51" s="303"/>
      <c r="G51" s="303"/>
      <c r="H51" s="303"/>
      <c r="I51" s="305"/>
    </row>
    <row r="52" spans="2:9" ht="18" customHeight="1" x14ac:dyDescent="0.15">
      <c r="B52" s="306"/>
      <c r="C52" s="307"/>
      <c r="D52" s="307"/>
      <c r="E52" s="304"/>
      <c r="F52" s="307"/>
      <c r="G52" s="307"/>
      <c r="H52" s="307"/>
      <c r="I52" s="308"/>
    </row>
    <row r="54" spans="2:9" ht="18" customHeight="1" x14ac:dyDescent="0.15">
      <c r="B54" s="300" t="s">
        <v>220</v>
      </c>
      <c r="C54" s="303"/>
      <c r="D54" s="303"/>
      <c r="E54" s="303"/>
      <c r="F54" s="303"/>
      <c r="G54" s="303"/>
      <c r="H54" s="303"/>
      <c r="I54" s="305"/>
    </row>
    <row r="55" spans="2:9" ht="18" customHeight="1" x14ac:dyDescent="0.15">
      <c r="B55" s="309" t="s">
        <v>221</v>
      </c>
      <c r="E55" s="297" t="s">
        <v>222</v>
      </c>
      <c r="I55" s="310"/>
    </row>
    <row r="56" spans="2:9" ht="18" customHeight="1" x14ac:dyDescent="0.15">
      <c r="B56" s="302"/>
      <c r="C56" s="303"/>
      <c r="D56" s="303"/>
      <c r="E56" s="302"/>
      <c r="F56" s="303"/>
      <c r="G56" s="303"/>
      <c r="H56" s="303"/>
      <c r="I56" s="305"/>
    </row>
    <row r="57" spans="2:9" ht="18" customHeight="1" x14ac:dyDescent="0.15">
      <c r="B57" s="302"/>
      <c r="C57" s="303"/>
      <c r="D57" s="303"/>
      <c r="E57" s="302"/>
      <c r="F57" s="303"/>
      <c r="G57" s="303"/>
      <c r="H57" s="303"/>
      <c r="I57" s="305"/>
    </row>
    <row r="60" spans="2:9" ht="18" customHeight="1" x14ac:dyDescent="0.15">
      <c r="B60" s="295" t="s">
        <v>223</v>
      </c>
    </row>
    <row r="61" spans="2:9" ht="36" customHeight="1" x14ac:dyDescent="0.15">
      <c r="B61" s="458" t="s">
        <v>224</v>
      </c>
      <c r="C61" s="459"/>
      <c r="D61" s="459"/>
      <c r="E61" s="459"/>
      <c r="F61" s="459"/>
      <c r="G61" s="459"/>
      <c r="H61" s="459"/>
      <c r="I61" s="460"/>
    </row>
    <row r="62" spans="2:9" ht="13.5" customHeight="1" x14ac:dyDescent="0.15">
      <c r="B62" s="311"/>
      <c r="C62" s="312"/>
      <c r="D62" s="312"/>
      <c r="E62" s="312"/>
      <c r="F62" s="312"/>
      <c r="G62" s="312"/>
      <c r="H62" s="312"/>
      <c r="I62" s="313"/>
    </row>
    <row r="63" spans="2:9" ht="13.5" customHeight="1" x14ac:dyDescent="0.15">
      <c r="B63" s="311"/>
      <c r="C63" s="312"/>
      <c r="D63" s="312"/>
      <c r="E63" s="312"/>
      <c r="F63" s="312"/>
      <c r="G63" s="312"/>
      <c r="H63" s="312"/>
      <c r="I63" s="313"/>
    </row>
    <row r="64" spans="2:9" x14ac:dyDescent="0.15">
      <c r="B64" s="314"/>
      <c r="I64" s="310"/>
    </row>
    <row r="65" spans="2:9" ht="14.25" x14ac:dyDescent="0.15">
      <c r="B65" s="315" t="s">
        <v>225</v>
      </c>
      <c r="C65" s="298"/>
      <c r="D65" s="298"/>
      <c r="E65" s="298"/>
      <c r="F65" s="298"/>
      <c r="G65" s="298"/>
      <c r="H65" s="298"/>
      <c r="I65" s="301"/>
    </row>
    <row r="66" spans="2:9" x14ac:dyDescent="0.15">
      <c r="B66" s="314"/>
      <c r="I66" s="310"/>
    </row>
    <row r="67" spans="2:9" x14ac:dyDescent="0.15">
      <c r="B67" s="314"/>
      <c r="I67" s="310"/>
    </row>
    <row r="68" spans="2:9" x14ac:dyDescent="0.15">
      <c r="B68" s="306"/>
      <c r="C68" s="307"/>
      <c r="D68" s="307"/>
      <c r="E68" s="307"/>
      <c r="F68" s="307"/>
      <c r="G68" s="307"/>
      <c r="H68" s="307"/>
      <c r="I68" s="308"/>
    </row>
    <row r="69" spans="2:9" ht="15.75" x14ac:dyDescent="0.15">
      <c r="B69" s="315" t="s">
        <v>226</v>
      </c>
      <c r="C69" s="298"/>
      <c r="D69" s="298"/>
      <c r="E69" s="298"/>
      <c r="F69" s="298"/>
      <c r="G69" s="298"/>
      <c r="H69" s="298"/>
      <c r="I69" s="301"/>
    </row>
    <row r="70" spans="2:9" x14ac:dyDescent="0.15">
      <c r="B70" s="314"/>
      <c r="I70" s="310"/>
    </row>
    <row r="71" spans="2:9" x14ac:dyDescent="0.15">
      <c r="B71" s="314"/>
      <c r="I71" s="310"/>
    </row>
    <row r="72" spans="2:9" x14ac:dyDescent="0.15">
      <c r="B72" s="314"/>
      <c r="I72" s="310"/>
    </row>
    <row r="73" spans="2:9" x14ac:dyDescent="0.15">
      <c r="B73" s="314"/>
      <c r="I73" s="310"/>
    </row>
    <row r="74" spans="2:9" x14ac:dyDescent="0.15">
      <c r="B74" s="314"/>
      <c r="I74" s="310"/>
    </row>
    <row r="75" spans="2:9" x14ac:dyDescent="0.15">
      <c r="B75" s="314"/>
      <c r="I75" s="310"/>
    </row>
    <row r="76" spans="2:9" x14ac:dyDescent="0.15">
      <c r="B76" s="314"/>
      <c r="I76" s="310"/>
    </row>
    <row r="77" spans="2:9" x14ac:dyDescent="0.15">
      <c r="B77" s="314"/>
      <c r="I77" s="310"/>
    </row>
    <row r="78" spans="2:9" x14ac:dyDescent="0.15">
      <c r="B78" s="314"/>
      <c r="I78" s="310"/>
    </row>
    <row r="79" spans="2:9" x14ac:dyDescent="0.15">
      <c r="B79" s="314"/>
      <c r="I79" s="310"/>
    </row>
    <row r="80" spans="2:9" x14ac:dyDescent="0.15">
      <c r="B80" s="314"/>
      <c r="I80" s="310"/>
    </row>
    <row r="81" spans="2:9" x14ac:dyDescent="0.15">
      <c r="B81" s="314"/>
      <c r="I81" s="310"/>
    </row>
    <row r="82" spans="2:9" x14ac:dyDescent="0.15">
      <c r="B82" s="306"/>
      <c r="C82" s="307"/>
      <c r="D82" s="307"/>
      <c r="E82" s="307"/>
      <c r="F82" s="307"/>
      <c r="G82" s="307"/>
      <c r="H82" s="307"/>
      <c r="I82" s="308"/>
    </row>
    <row r="83" spans="2:9" ht="15.75" x14ac:dyDescent="0.15">
      <c r="B83" s="315" t="s">
        <v>227</v>
      </c>
      <c r="C83" s="298"/>
      <c r="D83" s="298"/>
      <c r="E83" s="298"/>
      <c r="F83" s="298"/>
      <c r="G83" s="298"/>
      <c r="H83" s="298"/>
      <c r="I83" s="301"/>
    </row>
    <row r="84" spans="2:9" x14ac:dyDescent="0.15">
      <c r="B84" s="314"/>
      <c r="I84" s="310"/>
    </row>
    <row r="85" spans="2:9" x14ac:dyDescent="0.15">
      <c r="B85" s="314"/>
      <c r="I85" s="310"/>
    </row>
    <row r="86" spans="2:9" x14ac:dyDescent="0.15">
      <c r="B86" s="314"/>
      <c r="I86" s="310"/>
    </row>
    <row r="87" spans="2:9" x14ac:dyDescent="0.15">
      <c r="B87" s="306"/>
      <c r="C87" s="307"/>
      <c r="D87" s="307"/>
      <c r="E87" s="307"/>
      <c r="F87" s="307"/>
      <c r="G87" s="307"/>
      <c r="H87" s="307"/>
      <c r="I87" s="308"/>
    </row>
    <row r="88" spans="2:9" ht="15.75" x14ac:dyDescent="0.15">
      <c r="B88" s="315" t="s">
        <v>228</v>
      </c>
      <c r="I88" s="310"/>
    </row>
    <row r="89" spans="2:9" x14ac:dyDescent="0.15">
      <c r="B89" s="314"/>
      <c r="I89" s="310"/>
    </row>
    <row r="90" spans="2:9" x14ac:dyDescent="0.15">
      <c r="B90" s="314"/>
      <c r="I90" s="310"/>
    </row>
    <row r="91" spans="2:9" ht="15.75" x14ac:dyDescent="0.15">
      <c r="B91" s="315" t="s">
        <v>229</v>
      </c>
      <c r="C91" s="298"/>
      <c r="D91" s="298"/>
      <c r="E91" s="298"/>
      <c r="F91" s="298"/>
      <c r="G91" s="298"/>
      <c r="H91" s="298"/>
      <c r="I91" s="301"/>
    </row>
    <row r="92" spans="2:9" x14ac:dyDescent="0.15">
      <c r="B92" s="314"/>
      <c r="I92" s="310"/>
    </row>
    <row r="93" spans="2:9" x14ac:dyDescent="0.15">
      <c r="B93" s="314"/>
      <c r="I93" s="310"/>
    </row>
    <row r="94" spans="2:9" ht="15.75" x14ac:dyDescent="0.15">
      <c r="B94" s="316" t="s">
        <v>230</v>
      </c>
      <c r="G94" s="317" t="s">
        <v>231</v>
      </c>
      <c r="I94" s="310"/>
    </row>
    <row r="95" spans="2:9" x14ac:dyDescent="0.15">
      <c r="B95" s="306"/>
      <c r="C95" s="307"/>
      <c r="D95" s="307"/>
      <c r="E95" s="307"/>
      <c r="F95" s="307"/>
      <c r="G95" s="307"/>
      <c r="H95" s="307"/>
      <c r="I95" s="308"/>
    </row>
  </sheetData>
  <sortState xmlns:xlrd2="http://schemas.microsoft.com/office/spreadsheetml/2017/richdata2" ref="B10:L46">
    <sortCondition ref="E10:E46"/>
  </sortState>
  <mergeCells count="25">
    <mergeCell ref="C16:G16"/>
    <mergeCell ref="H16:I16"/>
    <mergeCell ref="C17:G17"/>
    <mergeCell ref="B12:I12"/>
    <mergeCell ref="B13:C13"/>
    <mergeCell ref="D13:E13"/>
    <mergeCell ref="F13:F15"/>
    <mergeCell ref="G13:I13"/>
    <mergeCell ref="B14:C15"/>
    <mergeCell ref="D14:E15"/>
    <mergeCell ref="G14:I15"/>
    <mergeCell ref="D2:H2"/>
    <mergeCell ref="B4:E4"/>
    <mergeCell ref="F4:H4"/>
    <mergeCell ref="F5:H5"/>
    <mergeCell ref="H6:I6"/>
    <mergeCell ref="B20:D22"/>
    <mergeCell ref="E20:G22"/>
    <mergeCell ref="H20:I22"/>
    <mergeCell ref="B61:I61"/>
    <mergeCell ref="H17:I17"/>
    <mergeCell ref="B18:I18"/>
    <mergeCell ref="B19:D19"/>
    <mergeCell ref="E19:G19"/>
    <mergeCell ref="H19:I19"/>
  </mergeCells>
  <phoneticPr fontId="4"/>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①入力・出力の手順</vt:lpstr>
      <vt:lpstr>②出艇申告記録用紙 _別紙５</vt:lpstr>
      <vt:lpstr>③フィニッシュ時刻記録用紙_別紙６</vt:lpstr>
      <vt:lpstr>④ﾊﾟｰﾃｨ受付記録用紙_別紙５ </vt:lpstr>
      <vt:lpstr>⑤レガッタ精算書_別紙_７</vt:lpstr>
      <vt:lpstr>⑥審問要求書プロテストフォーム</vt:lpstr>
      <vt:lpstr>⑤レガッタ精算書_別紙_７!Print_Area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2022-01-31T11:52:00Z</dcterms:created>
  <dcterms:modified xsi:type="dcterms:W3CDTF">2023-03-04T15:02:28Z</dcterms:modified>
</cp:coreProperties>
</file>